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5.xml" ContentType="application/vnd.ms-excel.controlproperties+xml"/>
  <Override PartName="/xl/drawings/drawing9.xml" ContentType="application/vnd.openxmlformats-officedocument.drawing+xml"/>
  <Override PartName="/xl/ctrlProps/ctrlProp6.xml" ContentType="application/vnd.ms-excel.controlproperti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UP\Desktop\OC2020\U9_Vysoké Mýto\"/>
    </mc:Choice>
  </mc:AlternateContent>
  <xr:revisionPtr revIDLastSave="0" documentId="13_ncr:1_{7D17325E-0CB4-4AC5-94A7-0C0854E2D9D4}" xr6:coauthVersionLast="45" xr6:coauthVersionMax="45" xr10:uidLastSave="{00000000-0000-0000-0000-000000000000}"/>
  <bookViews>
    <workbookView xWindow="-120" yWindow="-120" windowWidth="20640" windowHeight="11160" tabRatio="747" firstSheet="3" activeTab="6" xr2:uid="{00000000-000D-0000-FFFF-FFFF00000000}"/>
  </bookViews>
  <sheets>
    <sheet name="Podzim - pořadí" sheetId="11" state="hidden" r:id="rId1"/>
    <sheet name="Jaro" sheetId="12" state="hidden" r:id="rId2"/>
    <sheet name="Jaro - pořadí" sheetId="13" state="hidden" r:id="rId3"/>
    <sheet name="Pořadí 3" sheetId="14" r:id="rId4"/>
    <sheet name="SKUPINA 3" sheetId="10" r:id="rId5"/>
    <sheet name="SKUPINA 4" sheetId="24" r:id="rId6"/>
    <sheet name="Pořadí 4" sheetId="25" r:id="rId7"/>
    <sheet name="SKUPINA 5" sheetId="26" r:id="rId8"/>
    <sheet name="Pořadí 5" sheetId="27" r:id="rId9"/>
    <sheet name="Pořadí 6" sheetId="30" r:id="rId10"/>
    <sheet name="SKUPINA 6" sheetId="28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0" l="1"/>
  <c r="B3" i="30"/>
  <c r="B4" i="30"/>
  <c r="B6" i="30"/>
  <c r="A1" i="30"/>
  <c r="B16" i="30"/>
  <c r="B15" i="30"/>
  <c r="B14" i="30"/>
  <c r="B13" i="30"/>
  <c r="B12" i="30"/>
  <c r="B11" i="30"/>
  <c r="B10" i="30"/>
  <c r="B9" i="30"/>
  <c r="B8" i="30"/>
  <c r="B7" i="30"/>
  <c r="BR19" i="28"/>
  <c r="AS19" i="28"/>
  <c r="AQ19" i="28"/>
  <c r="BQ19" i="28" s="1"/>
  <c r="AP19" i="28"/>
  <c r="AN19" i="28"/>
  <c r="AM19" i="28"/>
  <c r="AK19" i="28"/>
  <c r="BP19" i="28" s="1"/>
  <c r="AJ19" i="28"/>
  <c r="AH19" i="28"/>
  <c r="BO19" i="28" s="1"/>
  <c r="AG19" i="28"/>
  <c r="AE19" i="28"/>
  <c r="BN19" i="28" s="1"/>
  <c r="AD19" i="28"/>
  <c r="AB19" i="28"/>
  <c r="BM19" i="28" s="1"/>
  <c r="AA19" i="28"/>
  <c r="Y19" i="28"/>
  <c r="BL19" i="28" s="1"/>
  <c r="X19" i="28"/>
  <c r="V19" i="28"/>
  <c r="BK19" i="28" s="1"/>
  <c r="U19" i="28"/>
  <c r="S19" i="28"/>
  <c r="BJ19" i="28" s="1"/>
  <c r="R19" i="28"/>
  <c r="P19" i="28"/>
  <c r="BI19" i="28" s="1"/>
  <c r="O19" i="28"/>
  <c r="M19" i="28"/>
  <c r="BH19" i="28" s="1"/>
  <c r="L19" i="28"/>
  <c r="J19" i="28"/>
  <c r="BG19" i="28" s="1"/>
  <c r="I19" i="28"/>
  <c r="G19" i="28"/>
  <c r="BF19" i="28" s="1"/>
  <c r="F19" i="28"/>
  <c r="D19" i="28"/>
  <c r="BA19" i="28" s="1"/>
  <c r="BR18" i="28"/>
  <c r="BQ18" i="28"/>
  <c r="AP18" i="28"/>
  <c r="AN18" i="28"/>
  <c r="AM18" i="28"/>
  <c r="AK18" i="28"/>
  <c r="BP18" i="28" s="1"/>
  <c r="AJ18" i="28"/>
  <c r="AH18" i="28"/>
  <c r="BO18" i="28" s="1"/>
  <c r="AG18" i="28"/>
  <c r="AE18" i="28"/>
  <c r="BN18" i="28" s="1"/>
  <c r="AD18" i="28"/>
  <c r="AB18" i="28"/>
  <c r="BM18" i="28" s="1"/>
  <c r="AA18" i="28"/>
  <c r="Y18" i="28"/>
  <c r="BL18" i="28" s="1"/>
  <c r="X18" i="28"/>
  <c r="V18" i="28"/>
  <c r="BK18" i="28" s="1"/>
  <c r="U18" i="28"/>
  <c r="S18" i="28"/>
  <c r="BJ18" i="28" s="1"/>
  <c r="R18" i="28"/>
  <c r="P18" i="28"/>
  <c r="BI18" i="28" s="1"/>
  <c r="O18" i="28"/>
  <c r="M18" i="28"/>
  <c r="BH18" i="28" s="1"/>
  <c r="L18" i="28"/>
  <c r="J18" i="28"/>
  <c r="BG18" i="28" s="1"/>
  <c r="I18" i="28"/>
  <c r="G18" i="28"/>
  <c r="BF18" i="28" s="1"/>
  <c r="F18" i="28"/>
  <c r="D18" i="28"/>
  <c r="BR17" i="28"/>
  <c r="BQ17" i="28"/>
  <c r="BI17" i="28"/>
  <c r="AM17" i="28"/>
  <c r="AK17" i="28"/>
  <c r="BP17" i="28" s="1"/>
  <c r="AJ17" i="28"/>
  <c r="AH17" i="28"/>
  <c r="BO17" i="28" s="1"/>
  <c r="AG17" i="28"/>
  <c r="AE17" i="28"/>
  <c r="BN17" i="28" s="1"/>
  <c r="AD17" i="28"/>
  <c r="AB17" i="28"/>
  <c r="BM17" i="28" s="1"/>
  <c r="AA17" i="28"/>
  <c r="Y17" i="28"/>
  <c r="BL17" i="28" s="1"/>
  <c r="X17" i="28"/>
  <c r="V17" i="28"/>
  <c r="BK17" i="28" s="1"/>
  <c r="U17" i="28"/>
  <c r="S17" i="28"/>
  <c r="BJ17" i="28" s="1"/>
  <c r="R17" i="28"/>
  <c r="P17" i="28"/>
  <c r="O17" i="28"/>
  <c r="M17" i="28"/>
  <c r="BH17" i="28" s="1"/>
  <c r="L17" i="28"/>
  <c r="J17" i="28"/>
  <c r="BG17" i="28" s="1"/>
  <c r="I17" i="28"/>
  <c r="G17" i="28"/>
  <c r="BF17" i="28" s="1"/>
  <c r="F17" i="28"/>
  <c r="D17" i="28"/>
  <c r="BA17" i="28" s="1"/>
  <c r="BR16" i="28"/>
  <c r="BQ16" i="28"/>
  <c r="BP16" i="28"/>
  <c r="AJ16" i="28"/>
  <c r="AH16" i="28"/>
  <c r="BO16" i="28" s="1"/>
  <c r="AG16" i="28"/>
  <c r="AE16" i="28"/>
  <c r="BN16" i="28" s="1"/>
  <c r="AD16" i="28"/>
  <c r="AB16" i="28"/>
  <c r="BM16" i="28" s="1"/>
  <c r="AA16" i="28"/>
  <c r="Y16" i="28"/>
  <c r="BL16" i="28" s="1"/>
  <c r="X16" i="28"/>
  <c r="V16" i="28"/>
  <c r="BK16" i="28" s="1"/>
  <c r="U16" i="28"/>
  <c r="S16" i="28"/>
  <c r="BJ16" i="28" s="1"/>
  <c r="R16" i="28"/>
  <c r="P16" i="28"/>
  <c r="BI16" i="28" s="1"/>
  <c r="O16" i="28"/>
  <c r="M16" i="28"/>
  <c r="BH16" i="28" s="1"/>
  <c r="L16" i="28"/>
  <c r="J16" i="28"/>
  <c r="BG16" i="28" s="1"/>
  <c r="I16" i="28"/>
  <c r="G16" i="28"/>
  <c r="BF16" i="28" s="1"/>
  <c r="F16" i="28"/>
  <c r="BC16" i="28" s="1"/>
  <c r="D16" i="28"/>
  <c r="BR15" i="28"/>
  <c r="BQ15" i="28"/>
  <c r="BP15" i="28"/>
  <c r="BO15" i="28"/>
  <c r="AG15" i="28"/>
  <c r="AE15" i="28"/>
  <c r="BN15" i="28" s="1"/>
  <c r="AD15" i="28"/>
  <c r="AB15" i="28"/>
  <c r="BM15" i="28" s="1"/>
  <c r="AA15" i="28"/>
  <c r="Y15" i="28"/>
  <c r="BL15" i="28" s="1"/>
  <c r="X15" i="28"/>
  <c r="V15" i="28"/>
  <c r="BK15" i="28" s="1"/>
  <c r="U15" i="28"/>
  <c r="S15" i="28"/>
  <c r="BJ15" i="28" s="1"/>
  <c r="R15" i="28"/>
  <c r="P15" i="28"/>
  <c r="BI15" i="28" s="1"/>
  <c r="O15" i="28"/>
  <c r="M15" i="28"/>
  <c r="BH15" i="28" s="1"/>
  <c r="L15" i="28"/>
  <c r="J15" i="28"/>
  <c r="BG15" i="28" s="1"/>
  <c r="I15" i="28"/>
  <c r="G15" i="28"/>
  <c r="BF15" i="28" s="1"/>
  <c r="F15" i="28"/>
  <c r="BC15" i="28" s="1"/>
  <c r="D15" i="28"/>
  <c r="BA15" i="28" s="1"/>
  <c r="BS15" i="28" s="1"/>
  <c r="BR14" i="28"/>
  <c r="BQ14" i="28"/>
  <c r="BP14" i="28"/>
  <c r="BO14" i="28"/>
  <c r="BN14" i="28"/>
  <c r="AD14" i="28"/>
  <c r="AB14" i="28"/>
  <c r="BM14" i="28" s="1"/>
  <c r="AA14" i="28"/>
  <c r="Y14" i="28"/>
  <c r="BL14" i="28" s="1"/>
  <c r="X14" i="28"/>
  <c r="V14" i="28"/>
  <c r="BK14" i="28" s="1"/>
  <c r="U14" i="28"/>
  <c r="S14" i="28"/>
  <c r="BJ14" i="28" s="1"/>
  <c r="R14" i="28"/>
  <c r="P14" i="28"/>
  <c r="BI14" i="28" s="1"/>
  <c r="O14" i="28"/>
  <c r="M14" i="28"/>
  <c r="BH14" i="28" s="1"/>
  <c r="L14" i="28"/>
  <c r="J14" i="28"/>
  <c r="BG14" i="28" s="1"/>
  <c r="I14" i="28"/>
  <c r="G14" i="28"/>
  <c r="BF14" i="28" s="1"/>
  <c r="F14" i="28"/>
  <c r="BC14" i="28" s="1"/>
  <c r="D14" i="28"/>
  <c r="BR13" i="28"/>
  <c r="BQ13" i="28"/>
  <c r="BP13" i="28"/>
  <c r="BO13" i="28"/>
  <c r="BN13" i="28"/>
  <c r="BM13" i="28"/>
  <c r="BK13" i="28"/>
  <c r="AA13" i="28"/>
  <c r="Y13" i="28"/>
  <c r="BL13" i="28" s="1"/>
  <c r="X13" i="28"/>
  <c r="V13" i="28"/>
  <c r="U13" i="28"/>
  <c r="S13" i="28"/>
  <c r="BJ13" i="28" s="1"/>
  <c r="R13" i="28"/>
  <c r="P13" i="28"/>
  <c r="BI13" i="28" s="1"/>
  <c r="O13" i="28"/>
  <c r="M13" i="28"/>
  <c r="BH13" i="28" s="1"/>
  <c r="L13" i="28"/>
  <c r="J13" i="28"/>
  <c r="BG13" i="28" s="1"/>
  <c r="I13" i="28"/>
  <c r="G13" i="28"/>
  <c r="BF13" i="28" s="1"/>
  <c r="F13" i="28"/>
  <c r="D13" i="28"/>
  <c r="BA13" i="28" s="1"/>
  <c r="BR12" i="28"/>
  <c r="BQ12" i="28"/>
  <c r="BP12" i="28"/>
  <c r="BO12" i="28"/>
  <c r="BN12" i="28"/>
  <c r="BM12" i="28"/>
  <c r="BL12" i="28"/>
  <c r="X12" i="28"/>
  <c r="V12" i="28"/>
  <c r="BK12" i="28" s="1"/>
  <c r="U12" i="28"/>
  <c r="S12" i="28"/>
  <c r="BJ12" i="28" s="1"/>
  <c r="R12" i="28"/>
  <c r="P12" i="28"/>
  <c r="BI12" i="28" s="1"/>
  <c r="O12" i="28"/>
  <c r="M12" i="28"/>
  <c r="BH12" i="28" s="1"/>
  <c r="L12" i="28"/>
  <c r="J12" i="28"/>
  <c r="BG12" i="28" s="1"/>
  <c r="I12" i="28"/>
  <c r="G12" i="28"/>
  <c r="BF12" i="28" s="1"/>
  <c r="F12" i="28"/>
  <c r="BC12" i="28" s="1"/>
  <c r="D12" i="28"/>
  <c r="BR11" i="28"/>
  <c r="BQ11" i="28"/>
  <c r="BP11" i="28"/>
  <c r="BO11" i="28"/>
  <c r="BN11" i="28"/>
  <c r="BM11" i="28"/>
  <c r="BL11" i="28"/>
  <c r="BK11" i="28"/>
  <c r="U11" i="28"/>
  <c r="S11" i="28"/>
  <c r="BJ11" i="28" s="1"/>
  <c r="R11" i="28"/>
  <c r="P11" i="28"/>
  <c r="BI11" i="28" s="1"/>
  <c r="O11" i="28"/>
  <c r="M11" i="28"/>
  <c r="BH11" i="28" s="1"/>
  <c r="L11" i="28"/>
  <c r="J11" i="28"/>
  <c r="BG11" i="28" s="1"/>
  <c r="I11" i="28"/>
  <c r="G11" i="28"/>
  <c r="BF11" i="28" s="1"/>
  <c r="F11" i="28"/>
  <c r="BC11" i="28" s="1"/>
  <c r="D11" i="28"/>
  <c r="BA11" i="28" s="1"/>
  <c r="BS11" i="28" s="1"/>
  <c r="BR10" i="28"/>
  <c r="BQ10" i="28"/>
  <c r="BP10" i="28"/>
  <c r="BO10" i="28"/>
  <c r="BN10" i="28"/>
  <c r="BM10" i="28"/>
  <c r="BL10" i="28"/>
  <c r="BK10" i="28"/>
  <c r="BJ10" i="28"/>
  <c r="R10" i="28"/>
  <c r="P10" i="28"/>
  <c r="BI10" i="28" s="1"/>
  <c r="O10" i="28"/>
  <c r="M10" i="28"/>
  <c r="BH10" i="28" s="1"/>
  <c r="L10" i="28"/>
  <c r="J10" i="28"/>
  <c r="BG10" i="28" s="1"/>
  <c r="I10" i="28"/>
  <c r="G10" i="28"/>
  <c r="BF10" i="28" s="1"/>
  <c r="F10" i="28"/>
  <c r="BC10" i="28" s="1"/>
  <c r="D10" i="28"/>
  <c r="BA10" i="28" s="1"/>
  <c r="BS10" i="28" s="1"/>
  <c r="BR9" i="28"/>
  <c r="BQ9" i="28"/>
  <c r="BP9" i="28"/>
  <c r="BO9" i="28"/>
  <c r="BN9" i="28"/>
  <c r="BM9" i="28"/>
  <c r="BL9" i="28"/>
  <c r="BK9" i="28"/>
  <c r="BJ9" i="28"/>
  <c r="BI9" i="28"/>
  <c r="O9" i="28"/>
  <c r="M9" i="28"/>
  <c r="BH9" i="28" s="1"/>
  <c r="L9" i="28"/>
  <c r="J9" i="28"/>
  <c r="BG9" i="28" s="1"/>
  <c r="I9" i="28"/>
  <c r="G9" i="28"/>
  <c r="BF9" i="28" s="1"/>
  <c r="F9" i="28"/>
  <c r="D9" i="28"/>
  <c r="BA9" i="28" s="1"/>
  <c r="BR8" i="28"/>
  <c r="BQ8" i="28"/>
  <c r="BP8" i="28"/>
  <c r="BO8" i="28"/>
  <c r="BN8" i="28"/>
  <c r="BM8" i="28"/>
  <c r="BL8" i="28"/>
  <c r="BK8" i="28"/>
  <c r="BJ8" i="28"/>
  <c r="BI8" i="28"/>
  <c r="BH8" i="28"/>
  <c r="L8" i="28"/>
  <c r="J8" i="28"/>
  <c r="BG8" i="28" s="1"/>
  <c r="I8" i="28"/>
  <c r="G8" i="28"/>
  <c r="F8" i="28"/>
  <c r="D8" i="28"/>
  <c r="BR7" i="28"/>
  <c r="BQ7" i="28"/>
  <c r="BP7" i="28"/>
  <c r="BO7" i="28"/>
  <c r="BN7" i="28"/>
  <c r="BM7" i="28"/>
  <c r="BL7" i="28"/>
  <c r="BK7" i="28"/>
  <c r="BJ7" i="28"/>
  <c r="BI7" i="28"/>
  <c r="BH7" i="28"/>
  <c r="BG7" i="28"/>
  <c r="I7" i="28"/>
  <c r="G7" i="28"/>
  <c r="BF7" i="28" s="1"/>
  <c r="F7" i="28"/>
  <c r="BC7" i="28" s="1"/>
  <c r="D7" i="28"/>
  <c r="BR6" i="28"/>
  <c r="BQ6" i="28"/>
  <c r="BP6" i="28"/>
  <c r="BO6" i="28"/>
  <c r="BN6" i="28"/>
  <c r="BM6" i="28"/>
  <c r="BL6" i="28"/>
  <c r="BK6" i="28"/>
  <c r="BJ6" i="28"/>
  <c r="BI6" i="28"/>
  <c r="BH6" i="28"/>
  <c r="BG6" i="28"/>
  <c r="BF6" i="28"/>
  <c r="F6" i="28"/>
  <c r="BC6" i="28" s="1"/>
  <c r="D6" i="28"/>
  <c r="BA6" i="28" s="1"/>
  <c r="BR5" i="28"/>
  <c r="BQ5" i="28"/>
  <c r="BP5" i="28"/>
  <c r="BO5" i="28"/>
  <c r="BN5" i="28"/>
  <c r="BM5" i="28"/>
  <c r="BL5" i="28"/>
  <c r="BK5" i="28"/>
  <c r="BJ5" i="28"/>
  <c r="BI5" i="28"/>
  <c r="BH5" i="28"/>
  <c r="BG5" i="28"/>
  <c r="BF5" i="28"/>
  <c r="BE5" i="28"/>
  <c r="BC5" i="28"/>
  <c r="BA5" i="28"/>
  <c r="AT4" i="28"/>
  <c r="AQ4" i="28"/>
  <c r="AN4" i="28"/>
  <c r="S4" i="28"/>
  <c r="P4" i="28"/>
  <c r="M4" i="28"/>
  <c r="J4" i="28"/>
  <c r="G4" i="28"/>
  <c r="D4" i="28"/>
  <c r="B5" i="27"/>
  <c r="B4" i="27"/>
  <c r="B6" i="27"/>
  <c r="B3" i="27"/>
  <c r="A1" i="27"/>
  <c r="B16" i="27"/>
  <c r="B15" i="27"/>
  <c r="B14" i="27"/>
  <c r="B13" i="27"/>
  <c r="B12" i="27"/>
  <c r="B11" i="27"/>
  <c r="B10" i="27"/>
  <c r="B9" i="27"/>
  <c r="B8" i="27"/>
  <c r="B7" i="27"/>
  <c r="BR19" i="26"/>
  <c r="BQ19" i="26"/>
  <c r="BI19" i="26"/>
  <c r="AS19" i="26"/>
  <c r="AQ19" i="26"/>
  <c r="AP19" i="26"/>
  <c r="AN19" i="26"/>
  <c r="AM19" i="26"/>
  <c r="AK19" i="26"/>
  <c r="BP19" i="26" s="1"/>
  <c r="AJ19" i="26"/>
  <c r="AH19" i="26"/>
  <c r="BO19" i="26" s="1"/>
  <c r="AG19" i="26"/>
  <c r="AE19" i="26"/>
  <c r="BN19" i="26" s="1"/>
  <c r="AD19" i="26"/>
  <c r="AB19" i="26"/>
  <c r="BM19" i="26" s="1"/>
  <c r="AA19" i="26"/>
  <c r="Y19" i="26"/>
  <c r="BL19" i="26" s="1"/>
  <c r="X19" i="26"/>
  <c r="V19" i="26"/>
  <c r="BK19" i="26" s="1"/>
  <c r="U19" i="26"/>
  <c r="S19" i="26"/>
  <c r="BJ19" i="26" s="1"/>
  <c r="R19" i="26"/>
  <c r="P19" i="26"/>
  <c r="O19" i="26"/>
  <c r="M19" i="26"/>
  <c r="BH19" i="26" s="1"/>
  <c r="L19" i="26"/>
  <c r="J19" i="26"/>
  <c r="BG19" i="26" s="1"/>
  <c r="I19" i="26"/>
  <c r="G19" i="26"/>
  <c r="BF19" i="26" s="1"/>
  <c r="F19" i="26"/>
  <c r="BC19" i="26" s="1"/>
  <c r="D19" i="26"/>
  <c r="BA19" i="26" s="1"/>
  <c r="BR18" i="26"/>
  <c r="BQ18" i="26"/>
  <c r="BP18" i="26"/>
  <c r="AP18" i="26"/>
  <c r="AN18" i="26"/>
  <c r="AM18" i="26"/>
  <c r="AK18" i="26"/>
  <c r="AJ18" i="26"/>
  <c r="AH18" i="26"/>
  <c r="BO18" i="26" s="1"/>
  <c r="AG18" i="26"/>
  <c r="AE18" i="26"/>
  <c r="BN18" i="26" s="1"/>
  <c r="AD18" i="26"/>
  <c r="AB18" i="26"/>
  <c r="BM18" i="26" s="1"/>
  <c r="AA18" i="26"/>
  <c r="Y18" i="26"/>
  <c r="BL18" i="26" s="1"/>
  <c r="X18" i="26"/>
  <c r="V18" i="26"/>
  <c r="BK18" i="26" s="1"/>
  <c r="U18" i="26"/>
  <c r="S18" i="26"/>
  <c r="BJ18" i="26" s="1"/>
  <c r="R18" i="26"/>
  <c r="P18" i="26"/>
  <c r="BI18" i="26" s="1"/>
  <c r="O18" i="26"/>
  <c r="M18" i="26"/>
  <c r="BH18" i="26" s="1"/>
  <c r="L18" i="26"/>
  <c r="J18" i="26"/>
  <c r="BG18" i="26" s="1"/>
  <c r="I18" i="26"/>
  <c r="G18" i="26"/>
  <c r="BF18" i="26" s="1"/>
  <c r="F18" i="26"/>
  <c r="BC18" i="26" s="1"/>
  <c r="D18" i="26"/>
  <c r="BA18" i="26" s="1"/>
  <c r="BS18" i="26" s="1"/>
  <c r="BR17" i="26"/>
  <c r="BQ17" i="26"/>
  <c r="BM17" i="26"/>
  <c r="BI17" i="26"/>
  <c r="AM17" i="26"/>
  <c r="AK17" i="26"/>
  <c r="BP17" i="26" s="1"/>
  <c r="AJ17" i="26"/>
  <c r="AH17" i="26"/>
  <c r="BO17" i="26" s="1"/>
  <c r="AG17" i="26"/>
  <c r="AE17" i="26"/>
  <c r="BN17" i="26" s="1"/>
  <c r="AD17" i="26"/>
  <c r="AB17" i="26"/>
  <c r="AA17" i="26"/>
  <c r="Y17" i="26"/>
  <c r="BL17" i="26" s="1"/>
  <c r="X17" i="26"/>
  <c r="V17" i="26"/>
  <c r="BK17" i="26" s="1"/>
  <c r="U17" i="26"/>
  <c r="S17" i="26"/>
  <c r="BJ17" i="26" s="1"/>
  <c r="R17" i="26"/>
  <c r="P17" i="26"/>
  <c r="O17" i="26"/>
  <c r="M17" i="26"/>
  <c r="BH17" i="26" s="1"/>
  <c r="L17" i="26"/>
  <c r="J17" i="26"/>
  <c r="BG17" i="26" s="1"/>
  <c r="I17" i="26"/>
  <c r="G17" i="26"/>
  <c r="BF17" i="26" s="1"/>
  <c r="F17" i="26"/>
  <c r="D17" i="26"/>
  <c r="BR16" i="26"/>
  <c r="BQ16" i="26"/>
  <c r="BP16" i="26"/>
  <c r="AJ16" i="26"/>
  <c r="AH16" i="26"/>
  <c r="BO16" i="26" s="1"/>
  <c r="AG16" i="26"/>
  <c r="AE16" i="26"/>
  <c r="BN16" i="26" s="1"/>
  <c r="AD16" i="26"/>
  <c r="AB16" i="26"/>
  <c r="BM16" i="26" s="1"/>
  <c r="AA16" i="26"/>
  <c r="Y16" i="26"/>
  <c r="BL16" i="26" s="1"/>
  <c r="X16" i="26"/>
  <c r="V16" i="26"/>
  <c r="BK16" i="26" s="1"/>
  <c r="U16" i="26"/>
  <c r="S16" i="26"/>
  <c r="BJ16" i="26" s="1"/>
  <c r="R16" i="26"/>
  <c r="P16" i="26"/>
  <c r="BI16" i="26" s="1"/>
  <c r="O16" i="26"/>
  <c r="M16" i="26"/>
  <c r="BH16" i="26" s="1"/>
  <c r="L16" i="26"/>
  <c r="J16" i="26"/>
  <c r="BG16" i="26" s="1"/>
  <c r="I16" i="26"/>
  <c r="G16" i="26"/>
  <c r="BF16" i="26" s="1"/>
  <c r="F16" i="26"/>
  <c r="BC16" i="26" s="1"/>
  <c r="D16" i="26"/>
  <c r="BR15" i="26"/>
  <c r="BQ15" i="26"/>
  <c r="BP15" i="26"/>
  <c r="BO15" i="26"/>
  <c r="AG15" i="26"/>
  <c r="AE15" i="26"/>
  <c r="BN15" i="26" s="1"/>
  <c r="AD15" i="26"/>
  <c r="AB15" i="26"/>
  <c r="BM15" i="26" s="1"/>
  <c r="AA15" i="26"/>
  <c r="Y15" i="26"/>
  <c r="BL15" i="26" s="1"/>
  <c r="X15" i="26"/>
  <c r="V15" i="26"/>
  <c r="BK15" i="26" s="1"/>
  <c r="U15" i="26"/>
  <c r="S15" i="26"/>
  <c r="BJ15" i="26" s="1"/>
  <c r="R15" i="26"/>
  <c r="P15" i="26"/>
  <c r="BI15" i="26" s="1"/>
  <c r="O15" i="26"/>
  <c r="M15" i="26"/>
  <c r="BH15" i="26" s="1"/>
  <c r="L15" i="26"/>
  <c r="J15" i="26"/>
  <c r="BG15" i="26" s="1"/>
  <c r="I15" i="26"/>
  <c r="G15" i="26"/>
  <c r="BF15" i="26" s="1"/>
  <c r="F15" i="26"/>
  <c r="D15" i="26"/>
  <c r="BA15" i="26" s="1"/>
  <c r="BR14" i="26"/>
  <c r="BQ14" i="26"/>
  <c r="BP14" i="26"/>
  <c r="BO14" i="26"/>
  <c r="BN14" i="26"/>
  <c r="AD14" i="26"/>
  <c r="AB14" i="26"/>
  <c r="BM14" i="26" s="1"/>
  <c r="AA14" i="26"/>
  <c r="Y14" i="26"/>
  <c r="BL14" i="26" s="1"/>
  <c r="X14" i="26"/>
  <c r="V14" i="26"/>
  <c r="BK14" i="26" s="1"/>
  <c r="U14" i="26"/>
  <c r="S14" i="26"/>
  <c r="BJ14" i="26" s="1"/>
  <c r="R14" i="26"/>
  <c r="P14" i="26"/>
  <c r="BI14" i="26" s="1"/>
  <c r="O14" i="26"/>
  <c r="M14" i="26"/>
  <c r="BH14" i="26" s="1"/>
  <c r="L14" i="26"/>
  <c r="J14" i="26"/>
  <c r="BG14" i="26" s="1"/>
  <c r="I14" i="26"/>
  <c r="G14" i="26"/>
  <c r="BF14" i="26" s="1"/>
  <c r="F14" i="26"/>
  <c r="BC14" i="26" s="1"/>
  <c r="D14" i="26"/>
  <c r="BA14" i="26" s="1"/>
  <c r="BS14" i="26" s="1"/>
  <c r="BR13" i="26"/>
  <c r="BQ13" i="26"/>
  <c r="BP13" i="26"/>
  <c r="BO13" i="26"/>
  <c r="BN13" i="26"/>
  <c r="BM13" i="26"/>
  <c r="AA13" i="26"/>
  <c r="Y13" i="26"/>
  <c r="BL13" i="26" s="1"/>
  <c r="X13" i="26"/>
  <c r="V13" i="26"/>
  <c r="BK13" i="26" s="1"/>
  <c r="U13" i="26"/>
  <c r="S13" i="26"/>
  <c r="BJ13" i="26" s="1"/>
  <c r="R13" i="26"/>
  <c r="P13" i="26"/>
  <c r="BI13" i="26" s="1"/>
  <c r="O13" i="26"/>
  <c r="M13" i="26"/>
  <c r="BH13" i="26" s="1"/>
  <c r="L13" i="26"/>
  <c r="J13" i="26"/>
  <c r="BG13" i="26" s="1"/>
  <c r="I13" i="26"/>
  <c r="G13" i="26"/>
  <c r="BF13" i="26" s="1"/>
  <c r="F13" i="26"/>
  <c r="BC13" i="26" s="1"/>
  <c r="D13" i="26"/>
  <c r="BA13" i="26" s="1"/>
  <c r="BS13" i="26" s="1"/>
  <c r="BR12" i="26"/>
  <c r="BQ12" i="26"/>
  <c r="BP12" i="26"/>
  <c r="BO12" i="26"/>
  <c r="BN12" i="26"/>
  <c r="BM12" i="26"/>
  <c r="BL12" i="26"/>
  <c r="X12" i="26"/>
  <c r="V12" i="26"/>
  <c r="BK12" i="26" s="1"/>
  <c r="U12" i="26"/>
  <c r="S12" i="26"/>
  <c r="BJ12" i="26" s="1"/>
  <c r="R12" i="26"/>
  <c r="P12" i="26"/>
  <c r="BI12" i="26" s="1"/>
  <c r="O12" i="26"/>
  <c r="M12" i="26"/>
  <c r="BH12" i="26" s="1"/>
  <c r="L12" i="26"/>
  <c r="J12" i="26"/>
  <c r="BG12" i="26" s="1"/>
  <c r="I12" i="26"/>
  <c r="G12" i="26"/>
  <c r="BF12" i="26" s="1"/>
  <c r="F12" i="26"/>
  <c r="D12" i="26"/>
  <c r="BR11" i="26"/>
  <c r="BQ11" i="26"/>
  <c r="BP11" i="26"/>
  <c r="BO11" i="26"/>
  <c r="BN11" i="26"/>
  <c r="BM11" i="26"/>
  <c r="BL11" i="26"/>
  <c r="BK11" i="26"/>
  <c r="BI11" i="26"/>
  <c r="BG11" i="26"/>
  <c r="U11" i="26"/>
  <c r="S11" i="26"/>
  <c r="BJ11" i="26" s="1"/>
  <c r="R11" i="26"/>
  <c r="P11" i="26"/>
  <c r="O11" i="26"/>
  <c r="M11" i="26"/>
  <c r="BH11" i="26" s="1"/>
  <c r="L11" i="26"/>
  <c r="J11" i="26"/>
  <c r="I11" i="26"/>
  <c r="G11" i="26"/>
  <c r="BF11" i="26" s="1"/>
  <c r="F11" i="26"/>
  <c r="D11" i="26"/>
  <c r="BR10" i="26"/>
  <c r="BQ10" i="26"/>
  <c r="BP10" i="26"/>
  <c r="BO10" i="26"/>
  <c r="BN10" i="26"/>
  <c r="BM10" i="26"/>
  <c r="BL10" i="26"/>
  <c r="BK10" i="26"/>
  <c r="BJ10" i="26"/>
  <c r="R10" i="26"/>
  <c r="P10" i="26"/>
  <c r="BI10" i="26" s="1"/>
  <c r="O10" i="26"/>
  <c r="M10" i="26"/>
  <c r="BH10" i="26" s="1"/>
  <c r="L10" i="26"/>
  <c r="J10" i="26"/>
  <c r="BG10" i="26" s="1"/>
  <c r="I10" i="26"/>
  <c r="G10" i="26"/>
  <c r="BF10" i="26" s="1"/>
  <c r="F10" i="26"/>
  <c r="D10" i="26"/>
  <c r="BR9" i="26"/>
  <c r="BQ9" i="26"/>
  <c r="BP9" i="26"/>
  <c r="BO9" i="26"/>
  <c r="BN9" i="26"/>
  <c r="BM9" i="26"/>
  <c r="BL9" i="26"/>
  <c r="BK9" i="26"/>
  <c r="BJ9" i="26"/>
  <c r="BI9" i="26"/>
  <c r="BG9" i="26"/>
  <c r="O9" i="26"/>
  <c r="M9" i="26"/>
  <c r="BH9" i="26" s="1"/>
  <c r="L9" i="26"/>
  <c r="J9" i="26"/>
  <c r="I9" i="26"/>
  <c r="G9" i="26"/>
  <c r="BF9" i="26" s="1"/>
  <c r="F9" i="26"/>
  <c r="D9" i="26"/>
  <c r="BR8" i="26"/>
  <c r="BQ8" i="26"/>
  <c r="BP8" i="26"/>
  <c r="BO8" i="26"/>
  <c r="BN8" i="26"/>
  <c r="BM8" i="26"/>
  <c r="BL8" i="26"/>
  <c r="BK8" i="26"/>
  <c r="BJ8" i="26"/>
  <c r="BI8" i="26"/>
  <c r="BH8" i="26"/>
  <c r="L8" i="26"/>
  <c r="J8" i="26"/>
  <c r="I8" i="26"/>
  <c r="G8" i="26"/>
  <c r="BF8" i="26" s="1"/>
  <c r="F8" i="26"/>
  <c r="D8" i="26"/>
  <c r="BA8" i="26" s="1"/>
  <c r="BR7" i="26"/>
  <c r="BQ7" i="26"/>
  <c r="BP7" i="26"/>
  <c r="BO7" i="26"/>
  <c r="BN7" i="26"/>
  <c r="BM7" i="26"/>
  <c r="BL7" i="26"/>
  <c r="BK7" i="26"/>
  <c r="BJ7" i="26"/>
  <c r="BI7" i="26"/>
  <c r="BH7" i="26"/>
  <c r="BG7" i="26"/>
  <c r="I7" i="26"/>
  <c r="G7" i="26"/>
  <c r="BF7" i="26" s="1"/>
  <c r="F7" i="26"/>
  <c r="D7" i="26"/>
  <c r="BA7" i="26" s="1"/>
  <c r="BR6" i="26"/>
  <c r="BQ6" i="26"/>
  <c r="BP6" i="26"/>
  <c r="BO6" i="26"/>
  <c r="BN6" i="26"/>
  <c r="BM6" i="26"/>
  <c r="BL6" i="26"/>
  <c r="BK6" i="26"/>
  <c r="BJ6" i="26"/>
  <c r="BI6" i="26"/>
  <c r="BH6" i="26"/>
  <c r="BG6" i="26"/>
  <c r="BF6" i="26"/>
  <c r="F6" i="26"/>
  <c r="BC6" i="26" s="1"/>
  <c r="D6" i="26"/>
  <c r="BA6" i="26" s="1"/>
  <c r="BR5" i="26"/>
  <c r="BQ5" i="26"/>
  <c r="BP5" i="26"/>
  <c r="BO5" i="26"/>
  <c r="BN5" i="26"/>
  <c r="BM5" i="26"/>
  <c r="BL5" i="26"/>
  <c r="BK5" i="26"/>
  <c r="BJ5" i="26"/>
  <c r="BI5" i="26"/>
  <c r="BH5" i="26"/>
  <c r="BG5" i="26"/>
  <c r="BF5" i="26"/>
  <c r="BE5" i="26"/>
  <c r="BC5" i="26"/>
  <c r="BA5" i="26"/>
  <c r="AT4" i="26"/>
  <c r="AQ4" i="26"/>
  <c r="AN4" i="26"/>
  <c r="S4" i="26"/>
  <c r="P4" i="26"/>
  <c r="M4" i="26"/>
  <c r="J4" i="26"/>
  <c r="G4" i="26"/>
  <c r="D4" i="26"/>
  <c r="A1" i="25"/>
  <c r="L15" i="25"/>
  <c r="M15" i="25"/>
  <c r="L16" i="25"/>
  <c r="M16" i="25"/>
  <c r="B8" i="25"/>
  <c r="B9" i="25"/>
  <c r="B10" i="25"/>
  <c r="B11" i="25"/>
  <c r="B12" i="25"/>
  <c r="B13" i="25"/>
  <c r="B14" i="25"/>
  <c r="B15" i="25"/>
  <c r="B16" i="25"/>
  <c r="B7" i="25"/>
  <c r="B5" i="25"/>
  <c r="B6" i="25"/>
  <c r="B3" i="25"/>
  <c r="B4" i="25"/>
  <c r="BR19" i="24"/>
  <c r="BJ19" i="24"/>
  <c r="AS19" i="24"/>
  <c r="AQ19" i="24"/>
  <c r="BQ19" i="24" s="1"/>
  <c r="AP19" i="24"/>
  <c r="AN19" i="24"/>
  <c r="AM19" i="24"/>
  <c r="AK19" i="24"/>
  <c r="BP19" i="24" s="1"/>
  <c r="AJ19" i="24"/>
  <c r="AH19" i="24"/>
  <c r="BO19" i="24" s="1"/>
  <c r="AG19" i="24"/>
  <c r="AE19" i="24"/>
  <c r="BN19" i="24" s="1"/>
  <c r="AD19" i="24"/>
  <c r="AB19" i="24"/>
  <c r="BM19" i="24" s="1"/>
  <c r="AA19" i="24"/>
  <c r="Y19" i="24"/>
  <c r="BL19" i="24" s="1"/>
  <c r="X19" i="24"/>
  <c r="V19" i="24"/>
  <c r="BK19" i="24" s="1"/>
  <c r="U19" i="24"/>
  <c r="S19" i="24"/>
  <c r="R19" i="24"/>
  <c r="P19" i="24"/>
  <c r="BI19" i="24" s="1"/>
  <c r="O19" i="24"/>
  <c r="M19" i="24"/>
  <c r="BH19" i="24" s="1"/>
  <c r="L19" i="24"/>
  <c r="J19" i="24"/>
  <c r="BG19" i="24" s="1"/>
  <c r="I19" i="24"/>
  <c r="G19" i="24"/>
  <c r="BF19" i="24" s="1"/>
  <c r="F19" i="24"/>
  <c r="D19" i="24"/>
  <c r="BE19" i="24" s="1"/>
  <c r="BR18" i="24"/>
  <c r="BQ18" i="24"/>
  <c r="AP18" i="24"/>
  <c r="AN18" i="24"/>
  <c r="AM18" i="24"/>
  <c r="AK18" i="24"/>
  <c r="BP18" i="24" s="1"/>
  <c r="AJ18" i="24"/>
  <c r="AH18" i="24"/>
  <c r="BO18" i="24" s="1"/>
  <c r="AG18" i="24"/>
  <c r="AE18" i="24"/>
  <c r="BN18" i="24" s="1"/>
  <c r="AD18" i="24"/>
  <c r="AB18" i="24"/>
  <c r="BM18" i="24" s="1"/>
  <c r="AA18" i="24"/>
  <c r="Y18" i="24"/>
  <c r="BL18" i="24" s="1"/>
  <c r="X18" i="24"/>
  <c r="V18" i="24"/>
  <c r="BK18" i="24" s="1"/>
  <c r="U18" i="24"/>
  <c r="S18" i="24"/>
  <c r="BJ18" i="24" s="1"/>
  <c r="R18" i="24"/>
  <c r="P18" i="24"/>
  <c r="BI18" i="24" s="1"/>
  <c r="O18" i="24"/>
  <c r="M18" i="24"/>
  <c r="BH18" i="24" s="1"/>
  <c r="L18" i="24"/>
  <c r="J18" i="24"/>
  <c r="BG18" i="24" s="1"/>
  <c r="I18" i="24"/>
  <c r="G18" i="24"/>
  <c r="BF18" i="24" s="1"/>
  <c r="F18" i="24"/>
  <c r="D18" i="24"/>
  <c r="BA18" i="24" s="1"/>
  <c r="BR17" i="24"/>
  <c r="BQ17" i="24"/>
  <c r="AM17" i="24"/>
  <c r="AK17" i="24"/>
  <c r="BP17" i="24" s="1"/>
  <c r="AJ17" i="24"/>
  <c r="AH17" i="24"/>
  <c r="BO17" i="24" s="1"/>
  <c r="AG17" i="24"/>
  <c r="AE17" i="24"/>
  <c r="BN17" i="24" s="1"/>
  <c r="AD17" i="24"/>
  <c r="AB17" i="24"/>
  <c r="BM17" i="24" s="1"/>
  <c r="AA17" i="24"/>
  <c r="Y17" i="24"/>
  <c r="BL17" i="24" s="1"/>
  <c r="X17" i="24"/>
  <c r="V17" i="24"/>
  <c r="BK17" i="24" s="1"/>
  <c r="U17" i="24"/>
  <c r="S17" i="24"/>
  <c r="BJ17" i="24" s="1"/>
  <c r="R17" i="24"/>
  <c r="P17" i="24"/>
  <c r="BI17" i="24" s="1"/>
  <c r="O17" i="24"/>
  <c r="M17" i="24"/>
  <c r="BH17" i="24" s="1"/>
  <c r="L17" i="24"/>
  <c r="J17" i="24"/>
  <c r="BG17" i="24" s="1"/>
  <c r="I17" i="24"/>
  <c r="G17" i="24"/>
  <c r="BF17" i="24" s="1"/>
  <c r="F17" i="24"/>
  <c r="D17" i="24"/>
  <c r="BE17" i="24" s="1"/>
  <c r="BR16" i="24"/>
  <c r="BQ16" i="24"/>
  <c r="BP16" i="24"/>
  <c r="AJ16" i="24"/>
  <c r="AH16" i="24"/>
  <c r="BO16" i="24" s="1"/>
  <c r="AG16" i="24"/>
  <c r="AE16" i="24"/>
  <c r="BN16" i="24" s="1"/>
  <c r="AD16" i="24"/>
  <c r="AB16" i="24"/>
  <c r="BM16" i="24" s="1"/>
  <c r="AA16" i="24"/>
  <c r="Y16" i="24"/>
  <c r="BL16" i="24" s="1"/>
  <c r="X16" i="24"/>
  <c r="V16" i="24"/>
  <c r="BK16" i="24" s="1"/>
  <c r="U16" i="24"/>
  <c r="S16" i="24"/>
  <c r="BJ16" i="24" s="1"/>
  <c r="R16" i="24"/>
  <c r="P16" i="24"/>
  <c r="BI16" i="24" s="1"/>
  <c r="O16" i="24"/>
  <c r="M16" i="24"/>
  <c r="BH16" i="24" s="1"/>
  <c r="L16" i="24"/>
  <c r="J16" i="24"/>
  <c r="BG16" i="24" s="1"/>
  <c r="I16" i="24"/>
  <c r="G16" i="24"/>
  <c r="BF16" i="24" s="1"/>
  <c r="F16" i="24"/>
  <c r="D16" i="24"/>
  <c r="BA16" i="24" s="1"/>
  <c r="BR15" i="24"/>
  <c r="BQ15" i="24"/>
  <c r="BP15" i="24"/>
  <c r="BO15" i="24"/>
  <c r="BF15" i="24"/>
  <c r="AG15" i="24"/>
  <c r="AE15" i="24"/>
  <c r="BN15" i="24" s="1"/>
  <c r="AD15" i="24"/>
  <c r="AB15" i="24"/>
  <c r="BM15" i="24" s="1"/>
  <c r="AA15" i="24"/>
  <c r="Y15" i="24"/>
  <c r="BL15" i="24" s="1"/>
  <c r="X15" i="24"/>
  <c r="V15" i="24"/>
  <c r="BK15" i="24" s="1"/>
  <c r="U15" i="24"/>
  <c r="S15" i="24"/>
  <c r="BJ15" i="24" s="1"/>
  <c r="R15" i="24"/>
  <c r="P15" i="24"/>
  <c r="BI15" i="24" s="1"/>
  <c r="O15" i="24"/>
  <c r="M15" i="24"/>
  <c r="BH15" i="24" s="1"/>
  <c r="L15" i="24"/>
  <c r="J15" i="24"/>
  <c r="BG15" i="24" s="1"/>
  <c r="I15" i="24"/>
  <c r="G15" i="24"/>
  <c r="F15" i="24"/>
  <c r="D15" i="24"/>
  <c r="BR14" i="24"/>
  <c r="BQ14" i="24"/>
  <c r="BP14" i="24"/>
  <c r="BO14" i="24"/>
  <c r="BN14" i="24"/>
  <c r="BI14" i="24"/>
  <c r="BE14" i="24"/>
  <c r="AD14" i="24"/>
  <c r="AB14" i="24"/>
  <c r="BM14" i="24" s="1"/>
  <c r="AA14" i="24"/>
  <c r="Y14" i="24"/>
  <c r="BL14" i="24" s="1"/>
  <c r="X14" i="24"/>
  <c r="V14" i="24"/>
  <c r="BK14" i="24" s="1"/>
  <c r="U14" i="24"/>
  <c r="S14" i="24"/>
  <c r="BJ14" i="24" s="1"/>
  <c r="R14" i="24"/>
  <c r="P14" i="24"/>
  <c r="O14" i="24"/>
  <c r="M14" i="24"/>
  <c r="BH14" i="24" s="1"/>
  <c r="L14" i="24"/>
  <c r="J14" i="24"/>
  <c r="BG14" i="24" s="1"/>
  <c r="I14" i="24"/>
  <c r="G14" i="24"/>
  <c r="BF14" i="24" s="1"/>
  <c r="F14" i="24"/>
  <c r="D14" i="24"/>
  <c r="BR13" i="24"/>
  <c r="BQ13" i="24"/>
  <c r="BP13" i="24"/>
  <c r="BO13" i="24"/>
  <c r="BN13" i="24"/>
  <c r="BM13" i="24"/>
  <c r="AA13" i="24"/>
  <c r="Y13" i="24"/>
  <c r="BL13" i="24" s="1"/>
  <c r="X13" i="24"/>
  <c r="V13" i="24"/>
  <c r="BK13" i="24" s="1"/>
  <c r="U13" i="24"/>
  <c r="S13" i="24"/>
  <c r="BJ13" i="24" s="1"/>
  <c r="R13" i="24"/>
  <c r="P13" i="24"/>
  <c r="BI13" i="24" s="1"/>
  <c r="O13" i="24"/>
  <c r="M13" i="24"/>
  <c r="BH13" i="24" s="1"/>
  <c r="L13" i="24"/>
  <c r="J13" i="24"/>
  <c r="BG13" i="24" s="1"/>
  <c r="I13" i="24"/>
  <c r="G13" i="24"/>
  <c r="BF13" i="24" s="1"/>
  <c r="F13" i="24"/>
  <c r="D13" i="24"/>
  <c r="BE13" i="24" s="1"/>
  <c r="BR12" i="24"/>
  <c r="BQ12" i="24"/>
  <c r="BP12" i="24"/>
  <c r="BO12" i="24"/>
  <c r="BN12" i="24"/>
  <c r="BM12" i="24"/>
  <c r="BL12" i="24"/>
  <c r="X12" i="24"/>
  <c r="V12" i="24"/>
  <c r="BK12" i="24" s="1"/>
  <c r="U12" i="24"/>
  <c r="S12" i="24"/>
  <c r="BJ12" i="24" s="1"/>
  <c r="R12" i="24"/>
  <c r="P12" i="24"/>
  <c r="BI12" i="24" s="1"/>
  <c r="O12" i="24"/>
  <c r="M12" i="24"/>
  <c r="BH12" i="24" s="1"/>
  <c r="L12" i="24"/>
  <c r="J12" i="24"/>
  <c r="BG12" i="24" s="1"/>
  <c r="I12" i="24"/>
  <c r="G12" i="24"/>
  <c r="BF12" i="24" s="1"/>
  <c r="F12" i="24"/>
  <c r="D12" i="24"/>
  <c r="BR11" i="24"/>
  <c r="BQ11" i="24"/>
  <c r="BP11" i="24"/>
  <c r="BO11" i="24"/>
  <c r="BN11" i="24"/>
  <c r="BM11" i="24"/>
  <c r="BL11" i="24"/>
  <c r="BK11" i="24"/>
  <c r="U11" i="24"/>
  <c r="S11" i="24"/>
  <c r="BJ11" i="24" s="1"/>
  <c r="R11" i="24"/>
  <c r="P11" i="24"/>
  <c r="BI11" i="24" s="1"/>
  <c r="O11" i="24"/>
  <c r="M11" i="24"/>
  <c r="BH11" i="24" s="1"/>
  <c r="L11" i="24"/>
  <c r="J11" i="24"/>
  <c r="BG11" i="24" s="1"/>
  <c r="I11" i="24"/>
  <c r="G11" i="24"/>
  <c r="BF11" i="24" s="1"/>
  <c r="F11" i="24"/>
  <c r="D11" i="24"/>
  <c r="BR10" i="24"/>
  <c r="BQ10" i="24"/>
  <c r="BP10" i="24"/>
  <c r="BO10" i="24"/>
  <c r="BN10" i="24"/>
  <c r="BM10" i="24"/>
  <c r="BL10" i="24"/>
  <c r="BK10" i="24"/>
  <c r="BJ10" i="24"/>
  <c r="R10" i="24"/>
  <c r="P10" i="24"/>
  <c r="BI10" i="24" s="1"/>
  <c r="O10" i="24"/>
  <c r="M10" i="24"/>
  <c r="BH10" i="24" s="1"/>
  <c r="L10" i="24"/>
  <c r="J10" i="24"/>
  <c r="BG10" i="24" s="1"/>
  <c r="I10" i="24"/>
  <c r="G10" i="24"/>
  <c r="BF10" i="24" s="1"/>
  <c r="F10" i="24"/>
  <c r="D10" i="24"/>
  <c r="BA10" i="24" s="1"/>
  <c r="BR9" i="24"/>
  <c r="BQ9" i="24"/>
  <c r="BP9" i="24"/>
  <c r="BO9" i="24"/>
  <c r="BN9" i="24"/>
  <c r="BM9" i="24"/>
  <c r="BL9" i="24"/>
  <c r="BK9" i="24"/>
  <c r="BJ9" i="24"/>
  <c r="BI9" i="24"/>
  <c r="O9" i="24"/>
  <c r="M9" i="24"/>
  <c r="BH9" i="24" s="1"/>
  <c r="L9" i="24"/>
  <c r="J9" i="24"/>
  <c r="BG9" i="24" s="1"/>
  <c r="I9" i="24"/>
  <c r="G9" i="24"/>
  <c r="BF9" i="24" s="1"/>
  <c r="F9" i="24"/>
  <c r="D9" i="24"/>
  <c r="BR8" i="24"/>
  <c r="BQ8" i="24"/>
  <c r="BP8" i="24"/>
  <c r="BO8" i="24"/>
  <c r="BN8" i="24"/>
  <c r="BM8" i="24"/>
  <c r="BL8" i="24"/>
  <c r="BK8" i="24"/>
  <c r="BJ8" i="24"/>
  <c r="BI8" i="24"/>
  <c r="BH8" i="24"/>
  <c r="L8" i="24"/>
  <c r="J8" i="24"/>
  <c r="I8" i="24"/>
  <c r="G8" i="24"/>
  <c r="BF8" i="24" s="1"/>
  <c r="F8" i="24"/>
  <c r="D8" i="24"/>
  <c r="BR7" i="24"/>
  <c r="BQ7" i="24"/>
  <c r="BP7" i="24"/>
  <c r="BO7" i="24"/>
  <c r="BN7" i="24"/>
  <c r="BM7" i="24"/>
  <c r="BL7" i="24"/>
  <c r="BK7" i="24"/>
  <c r="BJ7" i="24"/>
  <c r="BI7" i="24"/>
  <c r="BH7" i="24"/>
  <c r="BG7" i="24"/>
  <c r="I7" i="24"/>
  <c r="G7" i="24"/>
  <c r="F7" i="24"/>
  <c r="D7" i="24"/>
  <c r="BR6" i="24"/>
  <c r="BQ6" i="24"/>
  <c r="BP6" i="24"/>
  <c r="BO6" i="24"/>
  <c r="BN6" i="24"/>
  <c r="BM6" i="24"/>
  <c r="BL6" i="24"/>
  <c r="BK6" i="24"/>
  <c r="BJ6" i="24"/>
  <c r="BI6" i="24"/>
  <c r="BH6" i="24"/>
  <c r="BG6" i="24"/>
  <c r="BF6" i="24"/>
  <c r="F6" i="24"/>
  <c r="BC6" i="24" s="1"/>
  <c r="D6" i="24"/>
  <c r="BA6" i="24" s="1"/>
  <c r="BR5" i="24"/>
  <c r="BQ5" i="24"/>
  <c r="BP5" i="24"/>
  <c r="BO5" i="24"/>
  <c r="BN5" i="24"/>
  <c r="BM5" i="24"/>
  <c r="BL5" i="24"/>
  <c r="BK5" i="24"/>
  <c r="BJ5" i="24"/>
  <c r="BI5" i="24"/>
  <c r="BH5" i="24"/>
  <c r="BG5" i="24"/>
  <c r="BF5" i="24"/>
  <c r="BE5" i="24"/>
  <c r="BC5" i="24"/>
  <c r="BA5" i="24"/>
  <c r="AT4" i="24"/>
  <c r="AQ4" i="24"/>
  <c r="AN4" i="24"/>
  <c r="S4" i="24"/>
  <c r="P4" i="24"/>
  <c r="M4" i="24"/>
  <c r="J4" i="24"/>
  <c r="G4" i="24"/>
  <c r="D4" i="24"/>
  <c r="B3" i="14"/>
  <c r="B5" i="14"/>
  <c r="B4" i="14"/>
  <c r="B16" i="14"/>
  <c r="B7" i="14"/>
  <c r="B8" i="14"/>
  <c r="B9" i="14"/>
  <c r="B10" i="14"/>
  <c r="B11" i="14"/>
  <c r="B12" i="14"/>
  <c r="B13" i="14"/>
  <c r="B14" i="14"/>
  <c r="B15" i="14"/>
  <c r="B6" i="14"/>
  <c r="BF7" i="24" l="1"/>
  <c r="BA7" i="24"/>
  <c r="AZ5" i="28"/>
  <c r="BC7" i="26"/>
  <c r="BS7" i="26" s="1"/>
  <c r="BS5" i="26"/>
  <c r="BE13" i="26"/>
  <c r="BC7" i="24"/>
  <c r="BS7" i="24" s="1"/>
  <c r="BC13" i="24"/>
  <c r="BC16" i="24"/>
  <c r="BC19" i="24"/>
  <c r="BC10" i="26"/>
  <c r="BC11" i="26"/>
  <c r="BC15" i="26"/>
  <c r="BS15" i="26" s="1"/>
  <c r="BC17" i="26"/>
  <c r="BE11" i="28"/>
  <c r="BD11" i="28" s="1"/>
  <c r="BE7" i="26"/>
  <c r="AX7" i="26" s="1"/>
  <c r="BS6" i="26"/>
  <c r="BE15" i="26"/>
  <c r="BS5" i="28"/>
  <c r="BC18" i="24"/>
  <c r="BD5" i="26"/>
  <c r="BC9" i="26"/>
  <c r="BA12" i="26"/>
  <c r="BA16" i="26"/>
  <c r="BS16" i="26" s="1"/>
  <c r="BE9" i="28"/>
  <c r="BD9" i="28" s="1"/>
  <c r="AZ19" i="26"/>
  <c r="BD5" i="28"/>
  <c r="BC9" i="28"/>
  <c r="BS9" i="28" s="1"/>
  <c r="BE13" i="28"/>
  <c r="AZ11" i="28"/>
  <c r="BC13" i="28"/>
  <c r="BE17" i="28"/>
  <c r="BD17" i="28" s="1"/>
  <c r="BE19" i="28"/>
  <c r="BA7" i="28"/>
  <c r="BE7" i="28"/>
  <c r="AZ7" i="28" s="1"/>
  <c r="BC8" i="26"/>
  <c r="BA9" i="26"/>
  <c r="BE9" i="26"/>
  <c r="BA10" i="26"/>
  <c r="BA11" i="26"/>
  <c r="BS11" i="26" s="1"/>
  <c r="BE11" i="26"/>
  <c r="AZ11" i="26" s="1"/>
  <c r="BC12" i="26"/>
  <c r="BA17" i="26"/>
  <c r="BE17" i="26"/>
  <c r="AZ17" i="26" s="1"/>
  <c r="BE19" i="26"/>
  <c r="BA12" i="28"/>
  <c r="BS12" i="28" s="1"/>
  <c r="BA14" i="28"/>
  <c r="BS14" i="28" s="1"/>
  <c r="BA16" i="28"/>
  <c r="BS16" i="28" s="1"/>
  <c r="BC17" i="28"/>
  <c r="BA18" i="28"/>
  <c r="BC19" i="28"/>
  <c r="BE15" i="28"/>
  <c r="AZ17" i="28"/>
  <c r="BC18" i="28"/>
  <c r="BS6" i="28"/>
  <c r="BA8" i="28"/>
  <c r="BF8" i="28"/>
  <c r="BC8" i="28"/>
  <c r="BD15" i="28"/>
  <c r="BS13" i="28"/>
  <c r="BD13" i="28"/>
  <c r="AZ15" i="28"/>
  <c r="BS17" i="28"/>
  <c r="BS19" i="28"/>
  <c r="BD19" i="28"/>
  <c r="AW5" i="28"/>
  <c r="BE6" i="28"/>
  <c r="BE8" i="28"/>
  <c r="AW9" i="28"/>
  <c r="BT9" i="28" s="1"/>
  <c r="BE10" i="28"/>
  <c r="AW11" i="28"/>
  <c r="BT11" i="28" s="1"/>
  <c r="BE12" i="28"/>
  <c r="AW13" i="28"/>
  <c r="BE14" i="28"/>
  <c r="AW15" i="28"/>
  <c r="BE16" i="28"/>
  <c r="AW17" i="28"/>
  <c r="BE18" i="28"/>
  <c r="AW19" i="28"/>
  <c r="AX5" i="28"/>
  <c r="AX9" i="28"/>
  <c r="AX11" i="28"/>
  <c r="AX13" i="28"/>
  <c r="AX15" i="28"/>
  <c r="AX17" i="28"/>
  <c r="AX19" i="28"/>
  <c r="AZ13" i="28"/>
  <c r="AZ19" i="28"/>
  <c r="AY5" i="28"/>
  <c r="AY9" i="28"/>
  <c r="AY11" i="28"/>
  <c r="AY13" i="28"/>
  <c r="AY15" i="28"/>
  <c r="AY17" i="28"/>
  <c r="AY19" i="28"/>
  <c r="BG8" i="26"/>
  <c r="BD15" i="26"/>
  <c r="BD13" i="26"/>
  <c r="AZ13" i="26"/>
  <c r="BS9" i="26"/>
  <c r="BD9" i="26"/>
  <c r="BS10" i="26"/>
  <c r="BD11" i="26"/>
  <c r="BS17" i="26"/>
  <c r="BD17" i="26"/>
  <c r="BS19" i="26"/>
  <c r="BD19" i="26"/>
  <c r="AZ5" i="26"/>
  <c r="AZ9" i="26"/>
  <c r="BE6" i="26"/>
  <c r="BE8" i="26"/>
  <c r="AW9" i="26"/>
  <c r="BE10" i="26"/>
  <c r="AW11" i="26"/>
  <c r="BE12" i="26"/>
  <c r="AW13" i="26"/>
  <c r="BE14" i="26"/>
  <c r="AW15" i="26"/>
  <c r="BE16" i="26"/>
  <c r="AW17" i="26"/>
  <c r="BE18" i="26"/>
  <c r="AW19" i="26"/>
  <c r="AZ15" i="26"/>
  <c r="AX5" i="26"/>
  <c r="AX9" i="26"/>
  <c r="AX11" i="26"/>
  <c r="AX13" i="26"/>
  <c r="AX15" i="26"/>
  <c r="AX17" i="26"/>
  <c r="AX19" i="26"/>
  <c r="AZ7" i="26"/>
  <c r="AW5" i="26"/>
  <c r="AY5" i="26"/>
  <c r="AY9" i="26"/>
  <c r="AY11" i="26"/>
  <c r="AY13" i="26"/>
  <c r="AY15" i="26"/>
  <c r="AY17" i="26"/>
  <c r="AY19" i="26"/>
  <c r="BA12" i="24"/>
  <c r="BS12" i="24" s="1"/>
  <c r="BC14" i="24"/>
  <c r="BA15" i="24"/>
  <c r="BC17" i="24"/>
  <c r="BG8" i="24"/>
  <c r="BA9" i="24"/>
  <c r="BC10" i="24"/>
  <c r="BA11" i="24"/>
  <c r="BE12" i="24"/>
  <c r="AZ12" i="24" s="1"/>
  <c r="BC15" i="24"/>
  <c r="BE16" i="24"/>
  <c r="AX16" i="24" s="1"/>
  <c r="BC12" i="24"/>
  <c r="AZ14" i="24"/>
  <c r="BC9" i="24"/>
  <c r="BE10" i="24"/>
  <c r="AX10" i="24" s="1"/>
  <c r="BC11" i="24"/>
  <c r="BA14" i="24"/>
  <c r="BE18" i="24"/>
  <c r="BD18" i="24" s="1"/>
  <c r="BS16" i="24"/>
  <c r="BC8" i="24"/>
  <c r="BA8" i="24"/>
  <c r="BE8" i="24"/>
  <c r="BS5" i="24"/>
  <c r="BD5" i="24"/>
  <c r="BE6" i="24"/>
  <c r="AX6" i="24" s="1"/>
  <c r="AW5" i="24"/>
  <c r="AZ5" i="24"/>
  <c r="BD17" i="24"/>
  <c r="AY17" i="24"/>
  <c r="AW17" i="24"/>
  <c r="AX17" i="24"/>
  <c r="AZ17" i="24"/>
  <c r="BD19" i="24"/>
  <c r="AY19" i="24"/>
  <c r="AX19" i="24"/>
  <c r="AW19" i="24"/>
  <c r="AZ19" i="24"/>
  <c r="AX14" i="24"/>
  <c r="AX12" i="24"/>
  <c r="BS6" i="24"/>
  <c r="BD13" i="24"/>
  <c r="AY13" i="24"/>
  <c r="AW13" i="24"/>
  <c r="AX13" i="24"/>
  <c r="AZ13" i="24"/>
  <c r="AX18" i="24"/>
  <c r="BA13" i="24"/>
  <c r="BA17" i="24"/>
  <c r="BA19" i="24"/>
  <c r="BS19" i="24" s="1"/>
  <c r="BE7" i="24"/>
  <c r="BE9" i="24"/>
  <c r="BE11" i="24"/>
  <c r="AY14" i="24"/>
  <c r="BD14" i="24"/>
  <c r="BE15" i="24"/>
  <c r="AY18" i="24"/>
  <c r="AX5" i="24"/>
  <c r="AW14" i="24"/>
  <c r="AW18" i="24"/>
  <c r="AZ16" i="24"/>
  <c r="AY5" i="24"/>
  <c r="BT5" i="28" l="1"/>
  <c r="AX7" i="28"/>
  <c r="AY7" i="28"/>
  <c r="AW7" i="28"/>
  <c r="BD7" i="28"/>
  <c r="AY7" i="26"/>
  <c r="AW7" i="26"/>
  <c r="BD7" i="26"/>
  <c r="BT7" i="26" s="1"/>
  <c r="BD16" i="24"/>
  <c r="AY12" i="24"/>
  <c r="BD8" i="24"/>
  <c r="AW12" i="24"/>
  <c r="BS7" i="28"/>
  <c r="BS18" i="28"/>
  <c r="BS15" i="24"/>
  <c r="BT5" i="26"/>
  <c r="BS8" i="26"/>
  <c r="AZ9" i="28"/>
  <c r="BS12" i="26"/>
  <c r="BS18" i="24"/>
  <c r="BS8" i="28"/>
  <c r="AX6" i="28"/>
  <c r="BD6" i="28"/>
  <c r="AW6" i="28"/>
  <c r="AZ6" i="28"/>
  <c r="AY6" i="28"/>
  <c r="BT17" i="28"/>
  <c r="BT15" i="28"/>
  <c r="AX18" i="28"/>
  <c r="AW18" i="28"/>
  <c r="BD18" i="28"/>
  <c r="BT18" i="28" s="1"/>
  <c r="AZ18" i="28"/>
  <c r="AY18" i="28"/>
  <c r="AX10" i="28"/>
  <c r="BD10" i="28"/>
  <c r="AW10" i="28"/>
  <c r="AY10" i="28"/>
  <c r="AZ10" i="28"/>
  <c r="AX16" i="28"/>
  <c r="AY16" i="28"/>
  <c r="AW16" i="28"/>
  <c r="BD16" i="28"/>
  <c r="AZ16" i="28"/>
  <c r="AX12" i="28"/>
  <c r="BD12" i="28"/>
  <c r="BT12" i="28" s="1"/>
  <c r="AW12" i="28"/>
  <c r="AZ12" i="28"/>
  <c r="AY12" i="28"/>
  <c r="AX8" i="28"/>
  <c r="AY8" i="28"/>
  <c r="AW8" i="28"/>
  <c r="AZ8" i="28"/>
  <c r="BD8" i="28"/>
  <c r="BT13" i="28"/>
  <c r="AX14" i="28"/>
  <c r="BD14" i="28"/>
  <c r="AW14" i="28"/>
  <c r="AZ14" i="28"/>
  <c r="AY14" i="28"/>
  <c r="BT19" i="28"/>
  <c r="AX16" i="26"/>
  <c r="BD16" i="26"/>
  <c r="AY16" i="26"/>
  <c r="AW16" i="26"/>
  <c r="AZ16" i="26"/>
  <c r="AX12" i="26"/>
  <c r="AW12" i="26"/>
  <c r="BD12" i="26"/>
  <c r="BT12" i="26" s="1"/>
  <c r="AZ12" i="26"/>
  <c r="AY12" i="26"/>
  <c r="AX8" i="26"/>
  <c r="BD8" i="26"/>
  <c r="AW8" i="26"/>
  <c r="AY8" i="26"/>
  <c r="AZ8" i="26"/>
  <c r="BT9" i="26"/>
  <c r="BT15" i="26"/>
  <c r="BT13" i="26"/>
  <c r="BT19" i="26"/>
  <c r="BT11" i="26"/>
  <c r="BT17" i="26"/>
  <c r="AX18" i="26"/>
  <c r="BD18" i="26"/>
  <c r="AW18" i="26"/>
  <c r="AY18" i="26"/>
  <c r="AZ18" i="26"/>
  <c r="AX14" i="26"/>
  <c r="BD14" i="26"/>
  <c r="BT14" i="26" s="1"/>
  <c r="AW14" i="26"/>
  <c r="AY14" i="26"/>
  <c r="AZ14" i="26"/>
  <c r="AX10" i="26"/>
  <c r="BD10" i="26"/>
  <c r="AW10" i="26"/>
  <c r="AZ10" i="26"/>
  <c r="AY10" i="26"/>
  <c r="AX6" i="26"/>
  <c r="BD6" i="26"/>
  <c r="AW6" i="26"/>
  <c r="AZ6" i="26"/>
  <c r="AY6" i="26"/>
  <c r="BS17" i="24"/>
  <c r="BS14" i="24"/>
  <c r="BS13" i="24"/>
  <c r="BT13" i="24"/>
  <c r="BD12" i="24"/>
  <c r="BT19" i="24"/>
  <c r="AZ8" i="24"/>
  <c r="AW10" i="24"/>
  <c r="BD10" i="24"/>
  <c r="AW16" i="24"/>
  <c r="AY16" i="24"/>
  <c r="AY10" i="24"/>
  <c r="AZ18" i="24"/>
  <c r="AZ10" i="24"/>
  <c r="BS9" i="24"/>
  <c r="BS11" i="24"/>
  <c r="BS10" i="24"/>
  <c r="AY8" i="24"/>
  <c r="BS8" i="24"/>
  <c r="AX8" i="24"/>
  <c r="BD6" i="24"/>
  <c r="AZ6" i="24"/>
  <c r="AY6" i="24"/>
  <c r="AW6" i="24"/>
  <c r="BT5" i="24"/>
  <c r="AW8" i="24"/>
  <c r="BT12" i="24"/>
  <c r="BD7" i="24"/>
  <c r="AY7" i="24"/>
  <c r="AX7" i="24"/>
  <c r="AZ7" i="24"/>
  <c r="AW7" i="24"/>
  <c r="BD9" i="24"/>
  <c r="AY9" i="24"/>
  <c r="AX9" i="24"/>
  <c r="AZ9" i="24"/>
  <c r="AW9" i="24"/>
  <c r="BT18" i="24"/>
  <c r="BD15" i="24"/>
  <c r="AY15" i="24"/>
  <c r="AX15" i="24"/>
  <c r="AZ15" i="24"/>
  <c r="AW15" i="24"/>
  <c r="BT14" i="24"/>
  <c r="BD11" i="24"/>
  <c r="AY11" i="24"/>
  <c r="AW11" i="24"/>
  <c r="AX11" i="24"/>
  <c r="AZ11" i="24"/>
  <c r="BT17" i="24"/>
  <c r="BT7" i="28" l="1"/>
  <c r="BT6" i="26"/>
  <c r="BT8" i="28"/>
  <c r="BT14" i="28"/>
  <c r="BT10" i="28"/>
  <c r="BT6" i="28"/>
  <c r="BT16" i="28"/>
  <c r="BT8" i="26"/>
  <c r="BT18" i="26"/>
  <c r="BT16" i="26"/>
  <c r="BT10" i="26"/>
  <c r="BT16" i="24"/>
  <c r="BT6" i="24"/>
  <c r="BT10" i="24"/>
  <c r="BT11" i="24"/>
  <c r="BT8" i="24"/>
  <c r="BT9" i="24"/>
  <c r="BT7" i="24"/>
  <c r="BT15" i="24"/>
  <c r="BC5" i="10" l="1"/>
  <c r="BA5" i="10"/>
  <c r="D7" i="10" l="1"/>
  <c r="I7" i="10"/>
  <c r="BR6" i="10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5" i="10"/>
  <c r="BQ5" i="10"/>
  <c r="BQ6" i="10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AS19" i="10" l="1"/>
  <c r="AQ19" i="10"/>
  <c r="BQ19" i="10" s="1"/>
  <c r="AP19" i="10"/>
  <c r="AN19" i="10"/>
  <c r="AM19" i="10"/>
  <c r="AK19" i="10"/>
  <c r="AJ19" i="10"/>
  <c r="AH19" i="10"/>
  <c r="AH16" i="10"/>
  <c r="AE16" i="10"/>
  <c r="AG19" i="10"/>
  <c r="AG16" i="10"/>
  <c r="AG15" i="10"/>
  <c r="AE19" i="10"/>
  <c r="AD19" i="10"/>
  <c r="AB19" i="10"/>
  <c r="AA19" i="10"/>
  <c r="Y19" i="10"/>
  <c r="V19" i="10"/>
  <c r="U19" i="10"/>
  <c r="R19" i="10"/>
  <c r="S19" i="10"/>
  <c r="P19" i="10"/>
  <c r="O19" i="10"/>
  <c r="M19" i="10"/>
  <c r="X19" i="10"/>
  <c r="L19" i="10"/>
  <c r="J19" i="10"/>
  <c r="G19" i="10"/>
  <c r="I19" i="10"/>
  <c r="F19" i="10"/>
  <c r="BC19" i="10" l="1"/>
  <c r="I18" i="10"/>
  <c r="G18" i="10"/>
  <c r="F18" i="10"/>
  <c r="AP18" i="10"/>
  <c r="AN18" i="10"/>
  <c r="AM18" i="10"/>
  <c r="AK18" i="10"/>
  <c r="AJ18" i="10"/>
  <c r="AH18" i="10"/>
  <c r="AG18" i="10"/>
  <c r="AE18" i="10"/>
  <c r="AD18" i="10"/>
  <c r="AB18" i="10"/>
  <c r="AA18" i="10"/>
  <c r="Y18" i="10"/>
  <c r="X18" i="10"/>
  <c r="V18" i="10"/>
  <c r="U18" i="10"/>
  <c r="S18" i="10"/>
  <c r="D18" i="10"/>
  <c r="R18" i="10"/>
  <c r="P18" i="10"/>
  <c r="O18" i="10"/>
  <c r="M18" i="10"/>
  <c r="L18" i="10"/>
  <c r="J18" i="10"/>
  <c r="D19" i="10"/>
  <c r="BA19" i="10" s="1"/>
  <c r="AT4" i="10"/>
  <c r="AQ4" i="10"/>
  <c r="BA18" i="10" l="1"/>
  <c r="BC18" i="10"/>
  <c r="AD14" i="10"/>
  <c r="AD15" i="10"/>
  <c r="AB15" i="10"/>
  <c r="Y15" i="10"/>
  <c r="AA15" i="10"/>
  <c r="BO15" i="10" l="1"/>
  <c r="L14" i="10"/>
  <c r="J14" i="10"/>
  <c r="J13" i="10"/>
  <c r="BG13" i="10" s="1"/>
  <c r="P17" i="10"/>
  <c r="P16" i="10"/>
  <c r="BI16" i="10" s="1"/>
  <c r="R17" i="10"/>
  <c r="R16" i="10"/>
  <c r="AM17" i="10"/>
  <c r="AK17" i="10"/>
  <c r="AJ17" i="10"/>
  <c r="AH17" i="10"/>
  <c r="AJ16" i="10"/>
  <c r="BN16" i="10"/>
  <c r="AD17" i="10"/>
  <c r="AB17" i="10"/>
  <c r="BM17" i="10" s="1"/>
  <c r="V17" i="10"/>
  <c r="BK17" i="10" s="1"/>
  <c r="V16" i="10"/>
  <c r="BK16" i="10" s="1"/>
  <c r="X15" i="10"/>
  <c r="V15" i="10"/>
  <c r="BK15" i="10" s="1"/>
  <c r="U17" i="10"/>
  <c r="S17" i="10"/>
  <c r="U16" i="10"/>
  <c r="S16" i="10"/>
  <c r="BJ16" i="10" s="1"/>
  <c r="U15" i="10"/>
  <c r="S15" i="10"/>
  <c r="R15" i="10"/>
  <c r="P15" i="10"/>
  <c r="BI15" i="10" s="1"/>
  <c r="O17" i="10"/>
  <c r="M17" i="10"/>
  <c r="O16" i="10"/>
  <c r="M16" i="10"/>
  <c r="BH16" i="10" s="1"/>
  <c r="M15" i="10"/>
  <c r="O15" i="10"/>
  <c r="L17" i="10"/>
  <c r="J17" i="10"/>
  <c r="BG17" i="10" s="1"/>
  <c r="L16" i="10"/>
  <c r="J16" i="10"/>
  <c r="L15" i="10"/>
  <c r="J15" i="10"/>
  <c r="BG15" i="10" s="1"/>
  <c r="I17" i="10"/>
  <c r="G17" i="10"/>
  <c r="I16" i="10"/>
  <c r="G16" i="10"/>
  <c r="I15" i="10"/>
  <c r="G15" i="10"/>
  <c r="Y17" i="10"/>
  <c r="BL17" i="10" s="1"/>
  <c r="AA17" i="10"/>
  <c r="X17" i="10"/>
  <c r="AD16" i="10"/>
  <c r="AB16" i="10"/>
  <c r="BM16" i="10" s="1"/>
  <c r="AA16" i="10"/>
  <c r="Y16" i="10"/>
  <c r="BL16" i="10" s="1"/>
  <c r="X16" i="10"/>
  <c r="AG17" i="10"/>
  <c r="AE17" i="10"/>
  <c r="AE15" i="10"/>
  <c r="BN15" i="10" s="1"/>
  <c r="BO19" i="10"/>
  <c r="BP19" i="10"/>
  <c r="BN19" i="10"/>
  <c r="BM19" i="10"/>
  <c r="BL19" i="10"/>
  <c r="BK19" i="10"/>
  <c r="BJ19" i="10"/>
  <c r="BI19" i="10"/>
  <c r="BH19" i="10"/>
  <c r="BG19" i="10"/>
  <c r="BF19" i="10"/>
  <c r="BE19" i="10"/>
  <c r="BP16" i="10"/>
  <c r="BE5" i="10"/>
  <c r="BL12" i="10"/>
  <c r="BP15" i="10"/>
  <c r="BN14" i="10"/>
  <c r="BM13" i="10"/>
  <c r="AB14" i="10"/>
  <c r="BM14" i="10" s="1"/>
  <c r="AA14" i="10"/>
  <c r="Y14" i="10"/>
  <c r="V14" i="10"/>
  <c r="BK14" i="10" s="1"/>
  <c r="V13" i="10"/>
  <c r="BK13" i="10" s="1"/>
  <c r="V12" i="10"/>
  <c r="S14" i="10"/>
  <c r="S13" i="10"/>
  <c r="BJ13" i="10" s="1"/>
  <c r="S12" i="10"/>
  <c r="BJ12" i="10" s="1"/>
  <c r="F17" i="10"/>
  <c r="F16" i="10"/>
  <c r="F15" i="10"/>
  <c r="D17" i="10"/>
  <c r="BE17" i="10" s="1"/>
  <c r="D16" i="10"/>
  <c r="BE16" i="10" s="1"/>
  <c r="D15" i="10"/>
  <c r="BE15" i="10" s="1"/>
  <c r="AN4" i="10"/>
  <c r="BP5" i="10"/>
  <c r="I7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D11" i="10"/>
  <c r="D6" i="10"/>
  <c r="BA6" i="10" s="1"/>
  <c r="BF6" i="10"/>
  <c r="BG6" i="10"/>
  <c r="BH6" i="10"/>
  <c r="BI6" i="10"/>
  <c r="BJ6" i="10"/>
  <c r="BK6" i="10"/>
  <c r="BL6" i="10"/>
  <c r="BM6" i="10"/>
  <c r="BN6" i="10"/>
  <c r="BO6" i="10"/>
  <c r="BP6" i="10"/>
  <c r="C5" i="12"/>
  <c r="BM5" i="12" s="1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CB5" i="12"/>
  <c r="CC5" i="12"/>
  <c r="F6" i="10"/>
  <c r="BC6" i="10" s="1"/>
  <c r="E5" i="12"/>
  <c r="BK5" i="12" s="1"/>
  <c r="G7" i="10"/>
  <c r="BG7" i="10"/>
  <c r="BH7" i="10"/>
  <c r="BI7" i="10"/>
  <c r="BJ7" i="10"/>
  <c r="BK7" i="10"/>
  <c r="BL7" i="10"/>
  <c r="BM7" i="10"/>
  <c r="BN7" i="10"/>
  <c r="BO7" i="10"/>
  <c r="BP7" i="10"/>
  <c r="C6" i="12"/>
  <c r="BM6" i="12" s="1"/>
  <c r="F6" i="12"/>
  <c r="BN6" i="12" s="1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CC6" i="12"/>
  <c r="F7" i="10"/>
  <c r="BC7" i="10" s="1"/>
  <c r="E6" i="12"/>
  <c r="H6" i="12"/>
  <c r="BK6" i="12" s="1"/>
  <c r="D8" i="10"/>
  <c r="G8" i="10"/>
  <c r="J8" i="10"/>
  <c r="BH8" i="10"/>
  <c r="BI8" i="10"/>
  <c r="BJ8" i="10"/>
  <c r="BK8" i="10"/>
  <c r="BL8" i="10"/>
  <c r="BM8" i="10"/>
  <c r="BN8" i="10"/>
  <c r="BO8" i="10"/>
  <c r="BP8" i="10"/>
  <c r="C7" i="12"/>
  <c r="BM7" i="12" s="1"/>
  <c r="F7" i="12"/>
  <c r="BN7" i="12" s="1"/>
  <c r="I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F8" i="10"/>
  <c r="I8" i="10"/>
  <c r="L8" i="10"/>
  <c r="E7" i="12"/>
  <c r="H7" i="12"/>
  <c r="K7" i="12"/>
  <c r="D9" i="10"/>
  <c r="G9" i="10"/>
  <c r="J9" i="10"/>
  <c r="M9" i="10"/>
  <c r="BI9" i="10"/>
  <c r="BJ9" i="10"/>
  <c r="BK9" i="10"/>
  <c r="BL9" i="10"/>
  <c r="BM9" i="10"/>
  <c r="BN9" i="10"/>
  <c r="BO9" i="10"/>
  <c r="BP9" i="10"/>
  <c r="C8" i="12"/>
  <c r="BM8" i="12" s="1"/>
  <c r="F8" i="12"/>
  <c r="I8" i="12"/>
  <c r="BO8" i="12" s="1"/>
  <c r="L8" i="12"/>
  <c r="BP8" i="12" s="1"/>
  <c r="BQ8" i="12"/>
  <c r="BR8" i="12"/>
  <c r="BS8" i="12"/>
  <c r="BT8" i="12"/>
  <c r="BU8" i="12"/>
  <c r="BV8" i="12"/>
  <c r="BW8" i="12"/>
  <c r="BX8" i="12"/>
  <c r="BY8" i="12"/>
  <c r="BZ8" i="12"/>
  <c r="CA8" i="12"/>
  <c r="CB8" i="12"/>
  <c r="CC8" i="12"/>
  <c r="F9" i="10"/>
  <c r="I9" i="10"/>
  <c r="L9" i="10"/>
  <c r="O9" i="10"/>
  <c r="E8" i="12"/>
  <c r="H8" i="12"/>
  <c r="K8" i="12"/>
  <c r="N8" i="12"/>
  <c r="D10" i="10"/>
  <c r="G10" i="10"/>
  <c r="J10" i="10"/>
  <c r="M10" i="10"/>
  <c r="P10" i="10"/>
  <c r="BJ10" i="10"/>
  <c r="BK10" i="10"/>
  <c r="BL10" i="10"/>
  <c r="BM10" i="10"/>
  <c r="BN10" i="10"/>
  <c r="BO10" i="10"/>
  <c r="BP10" i="10"/>
  <c r="C9" i="12"/>
  <c r="F9" i="12"/>
  <c r="BN9" i="12" s="1"/>
  <c r="I9" i="12"/>
  <c r="BO9" i="12" s="1"/>
  <c r="L9" i="12"/>
  <c r="BP9" i="12" s="1"/>
  <c r="O9" i="12"/>
  <c r="BQ9" i="12" s="1"/>
  <c r="BR9" i="12"/>
  <c r="BS9" i="12"/>
  <c r="BT9" i="12"/>
  <c r="BU9" i="12"/>
  <c r="BV9" i="12"/>
  <c r="BW9" i="12"/>
  <c r="BX9" i="12"/>
  <c r="BY9" i="12"/>
  <c r="BZ9" i="12"/>
  <c r="CA9" i="12"/>
  <c r="CB9" i="12"/>
  <c r="CC9" i="12"/>
  <c r="F10" i="10"/>
  <c r="I10" i="10"/>
  <c r="L10" i="10"/>
  <c r="O10" i="10"/>
  <c r="R10" i="10"/>
  <c r="E9" i="12"/>
  <c r="H9" i="12"/>
  <c r="K9" i="12"/>
  <c r="N9" i="12"/>
  <c r="Q9" i="12"/>
  <c r="G11" i="10"/>
  <c r="BF11" i="10" s="1"/>
  <c r="J11" i="10"/>
  <c r="BG11" i="10" s="1"/>
  <c r="M11" i="10"/>
  <c r="P11" i="10"/>
  <c r="BI11" i="10" s="1"/>
  <c r="S11" i="10"/>
  <c r="BK11" i="10"/>
  <c r="BL11" i="10"/>
  <c r="BM11" i="10"/>
  <c r="BN11" i="10"/>
  <c r="BO11" i="10"/>
  <c r="BP11" i="10"/>
  <c r="C10" i="12"/>
  <c r="BM10" i="12" s="1"/>
  <c r="F10" i="12"/>
  <c r="BN10" i="12" s="1"/>
  <c r="I10" i="12"/>
  <c r="BO10" i="12" s="1"/>
  <c r="L10" i="12"/>
  <c r="BP10" i="12" s="1"/>
  <c r="O10" i="12"/>
  <c r="BQ10" i="12" s="1"/>
  <c r="R10" i="12"/>
  <c r="BR10" i="12" s="1"/>
  <c r="BS10" i="12"/>
  <c r="BT10" i="12"/>
  <c r="BU10" i="12"/>
  <c r="BV10" i="12"/>
  <c r="BW10" i="12"/>
  <c r="BX10" i="12"/>
  <c r="BY10" i="12"/>
  <c r="BZ10" i="12"/>
  <c r="CA10" i="12"/>
  <c r="CB10" i="12"/>
  <c r="CC10" i="12"/>
  <c r="F11" i="10"/>
  <c r="I11" i="10"/>
  <c r="L11" i="10"/>
  <c r="O11" i="10"/>
  <c r="R11" i="10"/>
  <c r="U11" i="10"/>
  <c r="E10" i="12"/>
  <c r="H10" i="12"/>
  <c r="K10" i="12"/>
  <c r="N10" i="12"/>
  <c r="Q10" i="12"/>
  <c r="T10" i="12"/>
  <c r="D12" i="10"/>
  <c r="G12" i="10"/>
  <c r="BF12" i="10" s="1"/>
  <c r="J12" i="10"/>
  <c r="M12" i="10"/>
  <c r="P12" i="10"/>
  <c r="BM12" i="10"/>
  <c r="BN12" i="10"/>
  <c r="BO12" i="10"/>
  <c r="BP12" i="10"/>
  <c r="C11" i="12"/>
  <c r="BM11" i="12" s="1"/>
  <c r="F11" i="12"/>
  <c r="I11" i="12"/>
  <c r="BO11" i="12" s="1"/>
  <c r="L11" i="12"/>
  <c r="O11" i="12"/>
  <c r="BQ11" i="12" s="1"/>
  <c r="R11" i="12"/>
  <c r="BR11" i="12" s="1"/>
  <c r="U11" i="12"/>
  <c r="BS11" i="12" s="1"/>
  <c r="BT11" i="12"/>
  <c r="BU11" i="12"/>
  <c r="BV11" i="12"/>
  <c r="BW11" i="12"/>
  <c r="BX11" i="12"/>
  <c r="BY11" i="12"/>
  <c r="BZ11" i="12"/>
  <c r="CA11" i="12"/>
  <c r="CB11" i="12"/>
  <c r="CC11" i="12"/>
  <c r="F12" i="10"/>
  <c r="I12" i="10"/>
  <c r="L12" i="10"/>
  <c r="O12" i="10"/>
  <c r="R12" i="10"/>
  <c r="U12" i="10"/>
  <c r="X12" i="10"/>
  <c r="E11" i="12"/>
  <c r="H11" i="12"/>
  <c r="K11" i="12"/>
  <c r="N11" i="12"/>
  <c r="Q11" i="12"/>
  <c r="T11" i="12"/>
  <c r="W11" i="12"/>
  <c r="D13" i="10"/>
  <c r="G13" i="10"/>
  <c r="BF13" i="10" s="1"/>
  <c r="M13" i="10"/>
  <c r="BH13" i="10" s="1"/>
  <c r="P13" i="10"/>
  <c r="Y13" i="10"/>
  <c r="BL13" i="10" s="1"/>
  <c r="BN13" i="10"/>
  <c r="BO13" i="10"/>
  <c r="BP13" i="10"/>
  <c r="C12" i="12"/>
  <c r="BM12" i="12" s="1"/>
  <c r="F12" i="12"/>
  <c r="BN12" i="12" s="1"/>
  <c r="I12" i="12"/>
  <c r="BO12" i="12" s="1"/>
  <c r="L12" i="12"/>
  <c r="BP12" i="12" s="1"/>
  <c r="O12" i="12"/>
  <c r="BQ12" i="12" s="1"/>
  <c r="R12" i="12"/>
  <c r="BR12" i="12" s="1"/>
  <c r="U12" i="12"/>
  <c r="BS12" i="12" s="1"/>
  <c r="X12" i="12"/>
  <c r="BT12" i="12" s="1"/>
  <c r="BU12" i="12"/>
  <c r="BV12" i="12"/>
  <c r="BW12" i="12"/>
  <c r="BX12" i="12"/>
  <c r="BY12" i="12"/>
  <c r="BZ12" i="12"/>
  <c r="CA12" i="12"/>
  <c r="CB12" i="12"/>
  <c r="CC12" i="12"/>
  <c r="F13" i="10"/>
  <c r="I13" i="10"/>
  <c r="L13" i="10"/>
  <c r="O13" i="10"/>
  <c r="R13" i="10"/>
  <c r="U13" i="10"/>
  <c r="X13" i="10"/>
  <c r="AA13" i="10"/>
  <c r="E12" i="12"/>
  <c r="H12" i="12"/>
  <c r="K12" i="12"/>
  <c r="N12" i="12"/>
  <c r="Q12" i="12"/>
  <c r="T12" i="12"/>
  <c r="W12" i="12"/>
  <c r="Z12" i="12"/>
  <c r="D14" i="10"/>
  <c r="BE14" i="10" s="1"/>
  <c r="G14" i="10"/>
  <c r="M14" i="10"/>
  <c r="P14" i="10"/>
  <c r="BI14" i="10" s="1"/>
  <c r="BO14" i="10"/>
  <c r="BP14" i="10"/>
  <c r="C13" i="12"/>
  <c r="BM13" i="12"/>
  <c r="F13" i="12"/>
  <c r="BN13" i="12" s="1"/>
  <c r="I13" i="12"/>
  <c r="BO13" i="12" s="1"/>
  <c r="L13" i="12"/>
  <c r="BP13" i="12" s="1"/>
  <c r="O13" i="12"/>
  <c r="BQ13" i="12" s="1"/>
  <c r="R13" i="12"/>
  <c r="BR13" i="12" s="1"/>
  <c r="U13" i="12"/>
  <c r="BS13" i="12"/>
  <c r="X13" i="12"/>
  <c r="BT13" i="12" s="1"/>
  <c r="AA13" i="12"/>
  <c r="BU13" i="12" s="1"/>
  <c r="BV13" i="12"/>
  <c r="BW13" i="12"/>
  <c r="BX13" i="12"/>
  <c r="BY13" i="12"/>
  <c r="BZ13" i="12"/>
  <c r="CA13" i="12"/>
  <c r="CB13" i="12"/>
  <c r="CC13" i="12"/>
  <c r="F14" i="10"/>
  <c r="I14" i="10"/>
  <c r="O14" i="10"/>
  <c r="R14" i="10"/>
  <c r="U14" i="10"/>
  <c r="X14" i="10"/>
  <c r="E13" i="12"/>
  <c r="H13" i="12"/>
  <c r="K13" i="12"/>
  <c r="N13" i="12"/>
  <c r="Q13" i="12"/>
  <c r="T13" i="12"/>
  <c r="W13" i="12"/>
  <c r="Z13" i="12"/>
  <c r="AC13" i="12"/>
  <c r="C14" i="12"/>
  <c r="F14" i="12"/>
  <c r="BN14" i="12" s="1"/>
  <c r="I14" i="12"/>
  <c r="BO14" i="12" s="1"/>
  <c r="L14" i="12"/>
  <c r="BP14" i="12" s="1"/>
  <c r="O14" i="12"/>
  <c r="BQ14" i="12" s="1"/>
  <c r="R14" i="12"/>
  <c r="BR14" i="12" s="1"/>
  <c r="U14" i="12"/>
  <c r="BS14" i="12"/>
  <c r="X14" i="12"/>
  <c r="BT14" i="12" s="1"/>
  <c r="AA14" i="12"/>
  <c r="BU14" i="12" s="1"/>
  <c r="AD14" i="12"/>
  <c r="BV14" i="12" s="1"/>
  <c r="BW14" i="12"/>
  <c r="BX14" i="12"/>
  <c r="BY14" i="12"/>
  <c r="BZ14" i="12"/>
  <c r="CA14" i="12"/>
  <c r="CB14" i="12"/>
  <c r="CC14" i="12"/>
  <c r="E14" i="12"/>
  <c r="H14" i="12"/>
  <c r="K14" i="12"/>
  <c r="N14" i="12"/>
  <c r="Q14" i="12"/>
  <c r="T14" i="12"/>
  <c r="W14" i="12"/>
  <c r="Z14" i="12"/>
  <c r="AC14" i="12"/>
  <c r="AF14" i="12"/>
  <c r="C15" i="12"/>
  <c r="F15" i="12"/>
  <c r="BN15" i="12" s="1"/>
  <c r="I15" i="12"/>
  <c r="BO15" i="12" s="1"/>
  <c r="L15" i="12"/>
  <c r="BP15" i="12" s="1"/>
  <c r="O15" i="12"/>
  <c r="BQ15" i="12" s="1"/>
  <c r="R15" i="12"/>
  <c r="BR15" i="12" s="1"/>
  <c r="U15" i="12"/>
  <c r="BS15" i="12" s="1"/>
  <c r="X15" i="12"/>
  <c r="BT15" i="12" s="1"/>
  <c r="AA15" i="12"/>
  <c r="BU15" i="12" s="1"/>
  <c r="AD15" i="12"/>
  <c r="BV15" i="12" s="1"/>
  <c r="AG15" i="12"/>
  <c r="BW15" i="12" s="1"/>
  <c r="BX15" i="12"/>
  <c r="BY15" i="12"/>
  <c r="BZ15" i="12"/>
  <c r="CA15" i="12"/>
  <c r="CB15" i="12"/>
  <c r="CC15" i="12"/>
  <c r="E15" i="12"/>
  <c r="H15" i="12"/>
  <c r="K15" i="12"/>
  <c r="N15" i="12"/>
  <c r="Q15" i="12"/>
  <c r="T15" i="12"/>
  <c r="W15" i="12"/>
  <c r="Z15" i="12"/>
  <c r="AC15" i="12"/>
  <c r="AF15" i="12"/>
  <c r="AI15" i="12"/>
  <c r="C16" i="12"/>
  <c r="BM16" i="12" s="1"/>
  <c r="F16" i="12"/>
  <c r="I16" i="12"/>
  <c r="BO16" i="12" s="1"/>
  <c r="L16" i="12"/>
  <c r="BP16" i="12" s="1"/>
  <c r="O16" i="12"/>
  <c r="BQ16" i="12" s="1"/>
  <c r="R16" i="12"/>
  <c r="BR16" i="12" s="1"/>
  <c r="U16" i="12"/>
  <c r="BS16" i="12" s="1"/>
  <c r="X16" i="12"/>
  <c r="BT16" i="12" s="1"/>
  <c r="AA16" i="12"/>
  <c r="BU16" i="12" s="1"/>
  <c r="AD16" i="12"/>
  <c r="BV16" i="12" s="1"/>
  <c r="AG16" i="12"/>
  <c r="BW16" i="12" s="1"/>
  <c r="AJ16" i="12"/>
  <c r="BX16" i="12" s="1"/>
  <c r="BY16" i="12"/>
  <c r="BZ16" i="12"/>
  <c r="CA16" i="12"/>
  <c r="CB16" i="12"/>
  <c r="CC16" i="12"/>
  <c r="E16" i="12"/>
  <c r="H16" i="12"/>
  <c r="K16" i="12"/>
  <c r="N16" i="12"/>
  <c r="Q16" i="12"/>
  <c r="T16" i="12"/>
  <c r="W16" i="12"/>
  <c r="Z16" i="12"/>
  <c r="AC16" i="12"/>
  <c r="AF16" i="12"/>
  <c r="AI16" i="12"/>
  <c r="AL16" i="12"/>
  <c r="C17" i="12"/>
  <c r="BM17" i="12" s="1"/>
  <c r="F17" i="12"/>
  <c r="BN17" i="12" s="1"/>
  <c r="I17" i="12"/>
  <c r="BO17" i="12" s="1"/>
  <c r="L17" i="12"/>
  <c r="BP17" i="12" s="1"/>
  <c r="O17" i="12"/>
  <c r="BQ17" i="12" s="1"/>
  <c r="R17" i="12"/>
  <c r="BR17" i="12" s="1"/>
  <c r="U17" i="12"/>
  <c r="BS17" i="12" s="1"/>
  <c r="X17" i="12"/>
  <c r="BT17" i="12" s="1"/>
  <c r="AA17" i="12"/>
  <c r="BU17" i="12" s="1"/>
  <c r="AD17" i="12"/>
  <c r="BV17" i="12" s="1"/>
  <c r="AG17" i="12"/>
  <c r="BW17" i="12" s="1"/>
  <c r="AJ17" i="12"/>
  <c r="BX17" i="12" s="1"/>
  <c r="AM17" i="12"/>
  <c r="BY17" i="12" s="1"/>
  <c r="BZ17" i="12"/>
  <c r="CA17" i="12"/>
  <c r="CB17" i="12"/>
  <c r="CC17" i="12"/>
  <c r="E17" i="12"/>
  <c r="H17" i="12"/>
  <c r="K17" i="12"/>
  <c r="N17" i="12"/>
  <c r="Q17" i="12"/>
  <c r="T17" i="12"/>
  <c r="W17" i="12"/>
  <c r="Z17" i="12"/>
  <c r="AC17" i="12"/>
  <c r="AF17" i="12"/>
  <c r="AI17" i="12"/>
  <c r="AL17" i="12"/>
  <c r="AO17" i="12"/>
  <c r="BH15" i="10"/>
  <c r="BJ15" i="10"/>
  <c r="BL15" i="10"/>
  <c r="BM15" i="10"/>
  <c r="C18" i="12"/>
  <c r="BM18" i="12" s="1"/>
  <c r="F18" i="12"/>
  <c r="BN18" i="12" s="1"/>
  <c r="I18" i="12"/>
  <c r="BO18" i="12" s="1"/>
  <c r="L18" i="12"/>
  <c r="BP18" i="12" s="1"/>
  <c r="O18" i="12"/>
  <c r="BQ18" i="12" s="1"/>
  <c r="R18" i="12"/>
  <c r="BR18" i="12" s="1"/>
  <c r="U18" i="12"/>
  <c r="BS18" i="12" s="1"/>
  <c r="X18" i="12"/>
  <c r="BT18" i="12" s="1"/>
  <c r="AA18" i="12"/>
  <c r="BU18" i="12" s="1"/>
  <c r="AD18" i="12"/>
  <c r="BV18" i="12" s="1"/>
  <c r="AG18" i="12"/>
  <c r="BW18" i="12" s="1"/>
  <c r="AJ18" i="12"/>
  <c r="BX18" i="12" s="1"/>
  <c r="AM18" i="12"/>
  <c r="BY18" i="12" s="1"/>
  <c r="AP18" i="12"/>
  <c r="BZ18" i="12" s="1"/>
  <c r="CA18" i="12"/>
  <c r="CB18" i="12"/>
  <c r="CC18" i="12"/>
  <c r="E18" i="12"/>
  <c r="H18" i="12"/>
  <c r="K18" i="12"/>
  <c r="N18" i="12"/>
  <c r="Q18" i="12"/>
  <c r="T18" i="12"/>
  <c r="W18" i="12"/>
  <c r="Z18" i="12"/>
  <c r="AC18" i="12"/>
  <c r="AF18" i="12"/>
  <c r="AI18" i="12"/>
  <c r="AL18" i="12"/>
  <c r="AO18" i="12"/>
  <c r="AR18" i="12"/>
  <c r="BG16" i="10"/>
  <c r="C19" i="12"/>
  <c r="BM19" i="12" s="1"/>
  <c r="F19" i="12"/>
  <c r="BN19" i="12" s="1"/>
  <c r="I19" i="12"/>
  <c r="BO19" i="12" s="1"/>
  <c r="L19" i="12"/>
  <c r="BP19" i="12" s="1"/>
  <c r="O19" i="12"/>
  <c r="BQ19" i="12" s="1"/>
  <c r="R19" i="12"/>
  <c r="BR19" i="12" s="1"/>
  <c r="U19" i="12"/>
  <c r="BS19" i="12" s="1"/>
  <c r="X19" i="12"/>
  <c r="BT19" i="12" s="1"/>
  <c r="AA19" i="12"/>
  <c r="BU19" i="12" s="1"/>
  <c r="AD19" i="12"/>
  <c r="BV19" i="12" s="1"/>
  <c r="AG19" i="12"/>
  <c r="BW19" i="12" s="1"/>
  <c r="AJ19" i="12"/>
  <c r="BX19" i="12" s="1"/>
  <c r="AM19" i="12"/>
  <c r="BY19" i="12" s="1"/>
  <c r="AP19" i="12"/>
  <c r="BZ19" i="12" s="1"/>
  <c r="AS19" i="12"/>
  <c r="CA19" i="12" s="1"/>
  <c r="CB19" i="12"/>
  <c r="CC19" i="12"/>
  <c r="E19" i="12"/>
  <c r="H19" i="12"/>
  <c r="K19" i="12"/>
  <c r="N19" i="12"/>
  <c r="Q19" i="12"/>
  <c r="T19" i="12"/>
  <c r="W19" i="12"/>
  <c r="Z19" i="12"/>
  <c r="AC19" i="12"/>
  <c r="AF19" i="12"/>
  <c r="AI19" i="12"/>
  <c r="AL19" i="12"/>
  <c r="AO19" i="12"/>
  <c r="AR19" i="12"/>
  <c r="AU19" i="12"/>
  <c r="BF17" i="10"/>
  <c r="BH17" i="10"/>
  <c r="BI17" i="10"/>
  <c r="BJ17" i="10"/>
  <c r="C20" i="12"/>
  <c r="F20" i="12"/>
  <c r="BN20" i="12" s="1"/>
  <c r="I20" i="12"/>
  <c r="BO20" i="12" s="1"/>
  <c r="L20" i="12"/>
  <c r="BP20" i="12" s="1"/>
  <c r="O20" i="12"/>
  <c r="BQ20" i="12" s="1"/>
  <c r="R20" i="12"/>
  <c r="BR20" i="12" s="1"/>
  <c r="U20" i="12"/>
  <c r="BS20" i="12" s="1"/>
  <c r="X20" i="12"/>
  <c r="BT20" i="12" s="1"/>
  <c r="AA20" i="12"/>
  <c r="BU20" i="12" s="1"/>
  <c r="AD20" i="12"/>
  <c r="BV20" i="12" s="1"/>
  <c r="AG20" i="12"/>
  <c r="BW20" i="12" s="1"/>
  <c r="AJ20" i="12"/>
  <c r="BX20" i="12" s="1"/>
  <c r="AM20" i="12"/>
  <c r="BY20" i="12" s="1"/>
  <c r="AP20" i="12"/>
  <c r="BZ20" i="12" s="1"/>
  <c r="AS20" i="12"/>
  <c r="CA20" i="12" s="1"/>
  <c r="AV20" i="12"/>
  <c r="CB20" i="12" s="1"/>
  <c r="CC20" i="12"/>
  <c r="E20" i="12"/>
  <c r="H20" i="12"/>
  <c r="K20" i="12"/>
  <c r="N20" i="12"/>
  <c r="Q20" i="12"/>
  <c r="T20" i="12"/>
  <c r="W20" i="12"/>
  <c r="Z20" i="12"/>
  <c r="AC20" i="12"/>
  <c r="AF20" i="12"/>
  <c r="AI20" i="12"/>
  <c r="AL20" i="12"/>
  <c r="AO20" i="12"/>
  <c r="AR20" i="12"/>
  <c r="AU20" i="12"/>
  <c r="AX20" i="12"/>
  <c r="BE18" i="10"/>
  <c r="BF18" i="10"/>
  <c r="BG18" i="10"/>
  <c r="BH18" i="10"/>
  <c r="BI18" i="10"/>
  <c r="BJ18" i="10"/>
  <c r="BK18" i="10"/>
  <c r="BM18" i="10"/>
  <c r="BN18" i="10"/>
  <c r="BP18" i="10"/>
  <c r="C21" i="12"/>
  <c r="BM21" i="12" s="1"/>
  <c r="F21" i="12"/>
  <c r="BN21" i="12" s="1"/>
  <c r="I21" i="12"/>
  <c r="BO21" i="12"/>
  <c r="L21" i="12"/>
  <c r="BP21" i="12" s="1"/>
  <c r="O21" i="12"/>
  <c r="BQ21" i="12" s="1"/>
  <c r="R21" i="12"/>
  <c r="BR21" i="12" s="1"/>
  <c r="U21" i="12"/>
  <c r="BS21" i="12" s="1"/>
  <c r="X21" i="12"/>
  <c r="BT21" i="12" s="1"/>
  <c r="AA21" i="12"/>
  <c r="BU21" i="12"/>
  <c r="AD21" i="12"/>
  <c r="BV21" i="12" s="1"/>
  <c r="AG21" i="12"/>
  <c r="BW21" i="12" s="1"/>
  <c r="AJ21" i="12"/>
  <c r="BX21" i="12" s="1"/>
  <c r="AM21" i="12"/>
  <c r="BY21" i="12" s="1"/>
  <c r="AP21" i="12"/>
  <c r="BZ21" i="12" s="1"/>
  <c r="AS21" i="12"/>
  <c r="CA21" i="12" s="1"/>
  <c r="AV21" i="12"/>
  <c r="CB21" i="12" s="1"/>
  <c r="AY21" i="12"/>
  <c r="CC21" i="12" s="1"/>
  <c r="E21" i="12"/>
  <c r="H21" i="12"/>
  <c r="K21" i="12"/>
  <c r="N21" i="12"/>
  <c r="Q21" i="12"/>
  <c r="T21" i="12"/>
  <c r="W21" i="12"/>
  <c r="Z21" i="12"/>
  <c r="AC21" i="12"/>
  <c r="AF21" i="12"/>
  <c r="AI21" i="12"/>
  <c r="AL21" i="12"/>
  <c r="AO21" i="12"/>
  <c r="AR21" i="12"/>
  <c r="AU21" i="12"/>
  <c r="AX21" i="12"/>
  <c r="BA21" i="12"/>
  <c r="BK4" i="12"/>
  <c r="BI4" i="12"/>
  <c r="BO5" i="10"/>
  <c r="BN5" i="10"/>
  <c r="BM5" i="10"/>
  <c r="BL5" i="10"/>
  <c r="BK5" i="10"/>
  <c r="BJ5" i="10"/>
  <c r="BI5" i="10"/>
  <c r="BH5" i="10"/>
  <c r="BG5" i="10"/>
  <c r="BF5" i="10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C1" i="12"/>
  <c r="B5" i="12"/>
  <c r="F3" i="12" s="1"/>
  <c r="B6" i="12"/>
  <c r="I3" i="12" s="1"/>
  <c r="B7" i="12"/>
  <c r="L3" i="12" s="1"/>
  <c r="B8" i="12"/>
  <c r="O3" i="12" s="1"/>
  <c r="B9" i="12"/>
  <c r="R3" i="12" s="1"/>
  <c r="B10" i="12"/>
  <c r="U3" i="12" s="1"/>
  <c r="B11" i="12"/>
  <c r="X3" i="12" s="1"/>
  <c r="B12" i="12"/>
  <c r="AA3" i="12" s="1"/>
  <c r="B13" i="12"/>
  <c r="AD3" i="12" s="1"/>
  <c r="B14" i="12"/>
  <c r="AG3" i="12" s="1"/>
  <c r="B15" i="12"/>
  <c r="AJ3" i="12" s="1"/>
  <c r="B16" i="12"/>
  <c r="AM3" i="12" s="1"/>
  <c r="B17" i="12"/>
  <c r="AP3" i="12" s="1"/>
  <c r="B18" i="12"/>
  <c r="AS3" i="12" s="1"/>
  <c r="B19" i="12"/>
  <c r="AV3" i="12" s="1"/>
  <c r="B20" i="12"/>
  <c r="AY3" i="12" s="1"/>
  <c r="B21" i="12"/>
  <c r="BB3" i="12" s="1"/>
  <c r="B4" i="12"/>
  <c r="C3" i="12" s="1"/>
  <c r="A1" i="14"/>
  <c r="B1" i="13"/>
  <c r="B1" i="11"/>
  <c r="B19" i="13"/>
  <c r="B20" i="13"/>
  <c r="B19" i="11"/>
  <c r="B20" i="11"/>
  <c r="D4" i="10"/>
  <c r="G4" i="10"/>
  <c r="J4" i="10"/>
  <c r="M4" i="10"/>
  <c r="P4" i="10"/>
  <c r="S4" i="10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I14" i="11"/>
  <c r="G11" i="11"/>
  <c r="G14" i="11"/>
  <c r="L14" i="11" s="1"/>
  <c r="BI5" i="12"/>
  <c r="E16" i="11"/>
  <c r="BH14" i="10"/>
  <c r="BG14" i="10"/>
  <c r="BF14" i="10"/>
  <c r="BH12" i="10"/>
  <c r="BG12" i="10"/>
  <c r="BH11" i="10"/>
  <c r="BG9" i="10"/>
  <c r="I11" i="11"/>
  <c r="L11" i="11" s="1"/>
  <c r="G16" i="11"/>
  <c r="BL14" i="10"/>
  <c r="I13" i="11"/>
  <c r="G13" i="11"/>
  <c r="J13" i="11" s="1"/>
  <c r="BN11" i="12"/>
  <c r="BE11" i="10"/>
  <c r="I16" i="11"/>
  <c r="K11" i="11"/>
  <c r="C14" i="11"/>
  <c r="E11" i="11"/>
  <c r="E14" i="11"/>
  <c r="C13" i="11"/>
  <c r="D14" i="11"/>
  <c r="C11" i="11"/>
  <c r="D13" i="11"/>
  <c r="F14" i="11"/>
  <c r="E13" i="11"/>
  <c r="D16" i="11"/>
  <c r="K16" i="11"/>
  <c r="M16" i="11" s="1"/>
  <c r="F16" i="11"/>
  <c r="C16" i="11"/>
  <c r="K13" i="11"/>
  <c r="K14" i="11"/>
  <c r="F11" i="11"/>
  <c r="D11" i="11"/>
  <c r="F13" i="11"/>
  <c r="G7" i="11"/>
  <c r="BS5" i="10"/>
  <c r="BL18" i="10"/>
  <c r="BF15" i="10"/>
  <c r="BO18" i="10"/>
  <c r="I5" i="27" l="1"/>
  <c r="I5" i="30"/>
  <c r="I5" i="25"/>
  <c r="I5" i="14"/>
  <c r="G3" i="25"/>
  <c r="G3" i="30"/>
  <c r="G4" i="27"/>
  <c r="G4" i="30"/>
  <c r="G4" i="25"/>
  <c r="G6" i="27"/>
  <c r="G6" i="14"/>
  <c r="BI21" i="12"/>
  <c r="G20" i="13" s="1"/>
  <c r="I6" i="27"/>
  <c r="I4" i="25"/>
  <c r="I4" i="30"/>
  <c r="I6" i="14"/>
  <c r="J6" i="14" s="1"/>
  <c r="BH6" i="12"/>
  <c r="I4" i="27"/>
  <c r="I3" i="30"/>
  <c r="I3" i="25"/>
  <c r="G16" i="30"/>
  <c r="G16" i="27"/>
  <c r="I16" i="27"/>
  <c r="I16" i="30"/>
  <c r="G3" i="14"/>
  <c r="G16" i="14"/>
  <c r="I16" i="14"/>
  <c r="I3" i="14"/>
  <c r="M13" i="11"/>
  <c r="CD4" i="12"/>
  <c r="L16" i="11"/>
  <c r="BK18" i="12"/>
  <c r="I17" i="13" s="1"/>
  <c r="BH10" i="10"/>
  <c r="BG10" i="10"/>
  <c r="BF10" i="10"/>
  <c r="BE10" i="10"/>
  <c r="BF8" i="10"/>
  <c r="BA8" i="10"/>
  <c r="F5" i="13"/>
  <c r="G4" i="13"/>
  <c r="I4" i="13"/>
  <c r="L4" i="13" s="1"/>
  <c r="BF12" i="12"/>
  <c r="D9" i="25" s="1"/>
  <c r="BI13" i="12"/>
  <c r="G12" i="25" s="1"/>
  <c r="BK14" i="12"/>
  <c r="I13" i="25" s="1"/>
  <c r="BH5" i="12"/>
  <c r="BK17" i="12"/>
  <c r="BL4" i="12"/>
  <c r="BI14" i="12"/>
  <c r="G13" i="25" s="1"/>
  <c r="J13" i="25" s="1"/>
  <c r="BK12" i="12"/>
  <c r="I11" i="25" s="1"/>
  <c r="BK11" i="12"/>
  <c r="I10" i="25" s="1"/>
  <c r="I5" i="13"/>
  <c r="BI6" i="12"/>
  <c r="J14" i="11"/>
  <c r="G3" i="13"/>
  <c r="M11" i="11"/>
  <c r="BI19" i="12"/>
  <c r="I3" i="13"/>
  <c r="BA9" i="10"/>
  <c r="BC10" i="10"/>
  <c r="BE7" i="10"/>
  <c r="BA10" i="10"/>
  <c r="BC9" i="10"/>
  <c r="BC8" i="10"/>
  <c r="I4" i="14" s="1"/>
  <c r="BA7" i="10"/>
  <c r="G5" i="14" s="1"/>
  <c r="BK12" i="10"/>
  <c r="BI12" i="10"/>
  <c r="BH18" i="12"/>
  <c r="F17" i="13" s="1"/>
  <c r="BG18" i="12"/>
  <c r="E17" i="13" s="1"/>
  <c r="BE6" i="12"/>
  <c r="BF6" i="12"/>
  <c r="BL10" i="12"/>
  <c r="K9" i="25" s="1"/>
  <c r="BE10" i="12"/>
  <c r="C9" i="25" s="1"/>
  <c r="BF10" i="12"/>
  <c r="D7" i="25" s="1"/>
  <c r="BF13" i="12"/>
  <c r="D10" i="25" s="1"/>
  <c r="BH21" i="12"/>
  <c r="F20" i="13" s="1"/>
  <c r="BE17" i="12"/>
  <c r="C16" i="25" s="1"/>
  <c r="BH17" i="12"/>
  <c r="F16" i="25" s="1"/>
  <c r="BG17" i="12"/>
  <c r="E16" i="25" s="1"/>
  <c r="BL13" i="12"/>
  <c r="K12" i="25" s="1"/>
  <c r="BF21" i="12"/>
  <c r="D20" i="13" s="1"/>
  <c r="M14" i="11"/>
  <c r="BE5" i="12"/>
  <c r="BL21" i="12"/>
  <c r="K20" i="13" s="1"/>
  <c r="J11" i="11"/>
  <c r="BI10" i="10"/>
  <c r="BK8" i="12"/>
  <c r="I7" i="25" s="1"/>
  <c r="BE4" i="12"/>
  <c r="BL12" i="12"/>
  <c r="K11" i="25" s="1"/>
  <c r="CD14" i="12"/>
  <c r="BL6" i="12"/>
  <c r="BI17" i="12"/>
  <c r="BM14" i="12"/>
  <c r="BI18" i="12"/>
  <c r="BI10" i="12"/>
  <c r="G9" i="25" s="1"/>
  <c r="BK19" i="12"/>
  <c r="I18" i="13" s="1"/>
  <c r="BE19" i="12"/>
  <c r="C18" i="13" s="1"/>
  <c r="BK9" i="12"/>
  <c r="I8" i="25" s="1"/>
  <c r="BE12" i="10"/>
  <c r="BE8" i="10"/>
  <c r="BF16" i="10"/>
  <c r="BG8" i="10"/>
  <c r="BF7" i="10"/>
  <c r="I6" i="11"/>
  <c r="BF9" i="10"/>
  <c r="BE6" i="10"/>
  <c r="BD5" i="10"/>
  <c r="BH19" i="12"/>
  <c r="F18" i="13" s="1"/>
  <c r="BK21" i="12"/>
  <c r="BE21" i="12"/>
  <c r="BG21" i="12"/>
  <c r="E20" i="13" s="1"/>
  <c r="BK20" i="12"/>
  <c r="I19" i="13" s="1"/>
  <c r="BM20" i="12"/>
  <c r="BI20" i="12"/>
  <c r="BG19" i="12"/>
  <c r="E18" i="13" s="1"/>
  <c r="BL19" i="12"/>
  <c r="BL18" i="12"/>
  <c r="BE18" i="12"/>
  <c r="C17" i="13" s="1"/>
  <c r="BF18" i="12"/>
  <c r="D17" i="13" s="1"/>
  <c r="BK10" i="12"/>
  <c r="I9" i="25" s="1"/>
  <c r="BH10" i="12"/>
  <c r="F9" i="25" s="1"/>
  <c r="BG10" i="12"/>
  <c r="E9" i="25" s="1"/>
  <c r="BN8" i="12"/>
  <c r="BI8" i="12"/>
  <c r="G7" i="25" s="1"/>
  <c r="BK7" i="12"/>
  <c r="BM9" i="12"/>
  <c r="BI9" i="12"/>
  <c r="G8" i="25" s="1"/>
  <c r="L3" i="13"/>
  <c r="BF19" i="12"/>
  <c r="D18" i="13" s="1"/>
  <c r="BE14" i="12"/>
  <c r="C13" i="25" s="1"/>
  <c r="BM15" i="12"/>
  <c r="BI15" i="12"/>
  <c r="G14" i="25" s="1"/>
  <c r="BK13" i="12"/>
  <c r="I12" i="25" s="1"/>
  <c r="BG13" i="12"/>
  <c r="E12" i="25" s="1"/>
  <c r="BH13" i="12"/>
  <c r="F12" i="25" s="1"/>
  <c r="BE13" i="12"/>
  <c r="C12" i="25" s="1"/>
  <c r="BE12" i="12"/>
  <c r="C11" i="25" s="1"/>
  <c r="BG12" i="12"/>
  <c r="E11" i="25" s="1"/>
  <c r="BH12" i="12"/>
  <c r="F11" i="25" s="1"/>
  <c r="BP11" i="12"/>
  <c r="BI11" i="12"/>
  <c r="G10" i="25" s="1"/>
  <c r="BN16" i="12"/>
  <c r="BF16" i="12" s="1"/>
  <c r="D13" i="25" s="1"/>
  <c r="BI16" i="12"/>
  <c r="G15" i="25" s="1"/>
  <c r="G18" i="13"/>
  <c r="BG6" i="12"/>
  <c r="CD5" i="12"/>
  <c r="BI12" i="12"/>
  <c r="G11" i="25" s="1"/>
  <c r="BG4" i="12"/>
  <c r="BF17" i="12"/>
  <c r="D14" i="25" s="1"/>
  <c r="BL17" i="12"/>
  <c r="K16" i="25" s="1"/>
  <c r="BK16" i="12"/>
  <c r="I15" i="25" s="1"/>
  <c r="BK15" i="12"/>
  <c r="I14" i="25" s="1"/>
  <c r="BO7" i="12"/>
  <c r="BI7" i="12"/>
  <c r="BL5" i="12"/>
  <c r="BG5" i="12"/>
  <c r="BF5" i="12"/>
  <c r="BF4" i="12"/>
  <c r="BH4" i="12"/>
  <c r="AW19" i="10"/>
  <c r="AZ19" i="10"/>
  <c r="AY19" i="10"/>
  <c r="AX19" i="10"/>
  <c r="BO17" i="10"/>
  <c r="J16" i="11"/>
  <c r="BC16" i="10"/>
  <c r="BP17" i="10"/>
  <c r="BI13" i="10"/>
  <c r="BJ11" i="10"/>
  <c r="AZ11" i="10" s="1"/>
  <c r="BA11" i="10"/>
  <c r="BA17" i="10"/>
  <c r="BC17" i="10"/>
  <c r="BA16" i="10"/>
  <c r="BA15" i="10"/>
  <c r="BC15" i="10"/>
  <c r="BC13" i="10"/>
  <c r="AZ5" i="10"/>
  <c r="BA14" i="10"/>
  <c r="BC14" i="10"/>
  <c r="BA13" i="10"/>
  <c r="BA12" i="10"/>
  <c r="BC12" i="10"/>
  <c r="BC11" i="10"/>
  <c r="AX18" i="10"/>
  <c r="AY18" i="10"/>
  <c r="AZ18" i="10"/>
  <c r="AW18" i="10"/>
  <c r="AY15" i="10"/>
  <c r="AW15" i="10"/>
  <c r="AZ15" i="10"/>
  <c r="AX15" i="10"/>
  <c r="L13" i="11"/>
  <c r="AY5" i="10"/>
  <c r="E6" i="14" s="1"/>
  <c r="AX5" i="10"/>
  <c r="D6" i="14" s="1"/>
  <c r="BE13" i="10"/>
  <c r="BE9" i="10"/>
  <c r="L7" i="11"/>
  <c r="AW5" i="10"/>
  <c r="J7" i="11"/>
  <c r="G6" i="11"/>
  <c r="BS6" i="10"/>
  <c r="BJ14" i="10"/>
  <c r="AY14" i="10" s="1"/>
  <c r="BD19" i="10"/>
  <c r="BS19" i="10"/>
  <c r="I8" i="11"/>
  <c r="BS18" i="10"/>
  <c r="G20" i="11"/>
  <c r="BD18" i="10"/>
  <c r="I20" i="11"/>
  <c r="BN17" i="10"/>
  <c r="BO16" i="10"/>
  <c r="BD15" i="10"/>
  <c r="BH9" i="10"/>
  <c r="L5" i="25" l="1"/>
  <c r="J4" i="30"/>
  <c r="J16" i="30"/>
  <c r="J10" i="25"/>
  <c r="L7" i="25"/>
  <c r="M10" i="25"/>
  <c r="M7" i="25"/>
  <c r="M14" i="25"/>
  <c r="J4" i="27"/>
  <c r="C15" i="14"/>
  <c r="C15" i="27"/>
  <c r="C15" i="30"/>
  <c r="I12" i="14"/>
  <c r="I12" i="27"/>
  <c r="I12" i="30"/>
  <c r="F4" i="30"/>
  <c r="F6" i="27"/>
  <c r="F4" i="25"/>
  <c r="L9" i="25"/>
  <c r="J11" i="25"/>
  <c r="C6" i="27"/>
  <c r="C4" i="30"/>
  <c r="C4" i="25"/>
  <c r="J12" i="25"/>
  <c r="L10" i="25"/>
  <c r="E11" i="14"/>
  <c r="E11" i="30"/>
  <c r="E11" i="27"/>
  <c r="C6" i="14"/>
  <c r="F12" i="14"/>
  <c r="F15" i="14"/>
  <c r="F15" i="30"/>
  <c r="F15" i="27"/>
  <c r="I9" i="14"/>
  <c r="I9" i="30"/>
  <c r="I9" i="27"/>
  <c r="G11" i="14"/>
  <c r="L12" i="14" s="1"/>
  <c r="G11" i="30"/>
  <c r="G11" i="27"/>
  <c r="G12" i="30"/>
  <c r="G12" i="27"/>
  <c r="G8" i="14"/>
  <c r="G8" i="30"/>
  <c r="G8" i="27"/>
  <c r="I13" i="14"/>
  <c r="I13" i="27"/>
  <c r="I13" i="30"/>
  <c r="D6" i="27"/>
  <c r="D4" i="30"/>
  <c r="D4" i="25"/>
  <c r="G3" i="27"/>
  <c r="G6" i="25"/>
  <c r="G6" i="30"/>
  <c r="K6" i="14"/>
  <c r="J9" i="25"/>
  <c r="K5" i="30"/>
  <c r="K5" i="27"/>
  <c r="K5" i="25"/>
  <c r="C3" i="25"/>
  <c r="C3" i="30"/>
  <c r="C4" i="27"/>
  <c r="D5" i="27"/>
  <c r="D5" i="25"/>
  <c r="D16" i="25"/>
  <c r="L8" i="25"/>
  <c r="I16" i="25"/>
  <c r="I15" i="14"/>
  <c r="I15" i="27"/>
  <c r="I15" i="30"/>
  <c r="G4" i="14"/>
  <c r="L3" i="14" s="1"/>
  <c r="I8" i="14"/>
  <c r="J8" i="14" s="1"/>
  <c r="I8" i="30"/>
  <c r="I8" i="27"/>
  <c r="K6" i="27"/>
  <c r="M3" i="27" s="1"/>
  <c r="K4" i="25"/>
  <c r="K4" i="30"/>
  <c r="G9" i="30"/>
  <c r="G9" i="27"/>
  <c r="F8" i="14"/>
  <c r="F8" i="30"/>
  <c r="F8" i="27"/>
  <c r="D3" i="25"/>
  <c r="D15" i="25"/>
  <c r="D3" i="30"/>
  <c r="D4" i="27"/>
  <c r="I6" i="30"/>
  <c r="I3" i="27"/>
  <c r="I6" i="25"/>
  <c r="J8" i="25"/>
  <c r="C5" i="27"/>
  <c r="C5" i="30"/>
  <c r="C5" i="25"/>
  <c r="G7" i="14"/>
  <c r="G7" i="30"/>
  <c r="G7" i="27"/>
  <c r="F4" i="27"/>
  <c r="F3" i="30"/>
  <c r="F3" i="25"/>
  <c r="L5" i="27"/>
  <c r="L3" i="27"/>
  <c r="J6" i="27"/>
  <c r="J3" i="30"/>
  <c r="L5" i="30"/>
  <c r="I11" i="14"/>
  <c r="I11" i="27"/>
  <c r="I11" i="30"/>
  <c r="G14" i="14"/>
  <c r="G14" i="27"/>
  <c r="G14" i="30"/>
  <c r="K3" i="30"/>
  <c r="K4" i="27"/>
  <c r="K3" i="25"/>
  <c r="L13" i="25"/>
  <c r="J15" i="25"/>
  <c r="G16" i="25"/>
  <c r="G15" i="27"/>
  <c r="G15" i="30"/>
  <c r="G15" i="14"/>
  <c r="I7" i="14"/>
  <c r="L8" i="14" s="1"/>
  <c r="I7" i="30"/>
  <c r="I7" i="27"/>
  <c r="C12" i="14"/>
  <c r="C12" i="30"/>
  <c r="C12" i="27"/>
  <c r="E15" i="14"/>
  <c r="E15" i="30"/>
  <c r="E15" i="27"/>
  <c r="F6" i="14"/>
  <c r="G13" i="27"/>
  <c r="G13" i="30"/>
  <c r="E5" i="30"/>
  <c r="E5" i="27"/>
  <c r="E5" i="25"/>
  <c r="K15" i="30"/>
  <c r="K15" i="27"/>
  <c r="M16" i="27" s="1"/>
  <c r="E12" i="27"/>
  <c r="D15" i="14"/>
  <c r="D15" i="27"/>
  <c r="D15" i="30"/>
  <c r="G10" i="30"/>
  <c r="G10" i="27"/>
  <c r="I10" i="14"/>
  <c r="I10" i="30"/>
  <c r="I10" i="27"/>
  <c r="I14" i="14"/>
  <c r="I14" i="27"/>
  <c r="I14" i="30"/>
  <c r="E3" i="25"/>
  <c r="E4" i="27"/>
  <c r="E3" i="30"/>
  <c r="E6" i="27"/>
  <c r="E4" i="25"/>
  <c r="E4" i="30"/>
  <c r="L12" i="25"/>
  <c r="J14" i="25"/>
  <c r="J7" i="25"/>
  <c r="L6" i="25"/>
  <c r="CE4" i="12"/>
  <c r="M9" i="25"/>
  <c r="J5" i="14"/>
  <c r="G5" i="25"/>
  <c r="G5" i="27"/>
  <c r="L6" i="27" s="1"/>
  <c r="G5" i="30"/>
  <c r="L6" i="30" s="1"/>
  <c r="L11" i="25"/>
  <c r="F5" i="27"/>
  <c r="F5" i="30"/>
  <c r="F5" i="25"/>
  <c r="J4" i="25"/>
  <c r="J3" i="25"/>
  <c r="J16" i="27"/>
  <c r="J16" i="14"/>
  <c r="J3" i="14"/>
  <c r="L7" i="14"/>
  <c r="K20" i="11"/>
  <c r="K15" i="14"/>
  <c r="G4" i="11"/>
  <c r="G10" i="14"/>
  <c r="J11" i="14"/>
  <c r="G17" i="11"/>
  <c r="G12" i="14"/>
  <c r="G3" i="11"/>
  <c r="G9" i="14"/>
  <c r="G18" i="11"/>
  <c r="G13" i="14"/>
  <c r="L5" i="14"/>
  <c r="L4" i="14"/>
  <c r="G10" i="11"/>
  <c r="I10" i="11"/>
  <c r="G9" i="11"/>
  <c r="I12" i="11"/>
  <c r="BD6" i="10"/>
  <c r="F7" i="11"/>
  <c r="D7" i="11"/>
  <c r="K7" i="11"/>
  <c r="I16" i="13"/>
  <c r="AX12" i="10"/>
  <c r="J3" i="13"/>
  <c r="AW10" i="10"/>
  <c r="I15" i="13"/>
  <c r="C12" i="13"/>
  <c r="K5" i="13"/>
  <c r="C4" i="13"/>
  <c r="I10" i="13"/>
  <c r="F12" i="13"/>
  <c r="I8" i="13"/>
  <c r="I13" i="13"/>
  <c r="D4" i="13"/>
  <c r="E5" i="13"/>
  <c r="D15" i="13"/>
  <c r="E11" i="13"/>
  <c r="E12" i="13"/>
  <c r="E9" i="13"/>
  <c r="CE6" i="12"/>
  <c r="AX8" i="10"/>
  <c r="K11" i="13"/>
  <c r="M11" i="13" s="1"/>
  <c r="E16" i="13"/>
  <c r="D12" i="13"/>
  <c r="D9" i="13"/>
  <c r="C5" i="13"/>
  <c r="G5" i="13"/>
  <c r="CD6" i="12"/>
  <c r="G13" i="13"/>
  <c r="G12" i="13"/>
  <c r="F3" i="13"/>
  <c r="G9" i="13"/>
  <c r="I7" i="13"/>
  <c r="K12" i="13"/>
  <c r="C16" i="13"/>
  <c r="F4" i="13"/>
  <c r="D3" i="13"/>
  <c r="F11" i="13"/>
  <c r="D5" i="13"/>
  <c r="I11" i="13"/>
  <c r="D16" i="13"/>
  <c r="E4" i="13"/>
  <c r="I14" i="13"/>
  <c r="E3" i="13"/>
  <c r="C11" i="13"/>
  <c r="I6" i="13"/>
  <c r="F9" i="13"/>
  <c r="C3" i="13"/>
  <c r="F16" i="13"/>
  <c r="C9" i="13"/>
  <c r="K3" i="13"/>
  <c r="D11" i="13"/>
  <c r="J4" i="13"/>
  <c r="AZ7" i="10"/>
  <c r="F5" i="14" s="1"/>
  <c r="G8" i="11"/>
  <c r="L8" i="11" s="1"/>
  <c r="BS7" i="10"/>
  <c r="AX7" i="10"/>
  <c r="BD7" i="10"/>
  <c r="K5" i="14" s="1"/>
  <c r="AW7" i="10"/>
  <c r="C5" i="14" s="1"/>
  <c r="AY7" i="10"/>
  <c r="E5" i="14" s="1"/>
  <c r="BD10" i="10"/>
  <c r="AZ10" i="10"/>
  <c r="BD14" i="10"/>
  <c r="AX11" i="10"/>
  <c r="AY10" i="10"/>
  <c r="AZ12" i="10"/>
  <c r="AW16" i="10"/>
  <c r="AX10" i="10"/>
  <c r="AW12" i="10"/>
  <c r="AW11" i="10"/>
  <c r="BD13" i="10"/>
  <c r="I4" i="11"/>
  <c r="L4" i="11" s="1"/>
  <c r="BD11" i="10"/>
  <c r="AY11" i="10"/>
  <c r="BS12" i="10"/>
  <c r="G5" i="11"/>
  <c r="BF14" i="12"/>
  <c r="D11" i="25" s="1"/>
  <c r="BL14" i="12"/>
  <c r="K13" i="25" s="1"/>
  <c r="M11" i="25" s="1"/>
  <c r="BG14" i="12"/>
  <c r="E13" i="25" s="1"/>
  <c r="AZ13" i="10"/>
  <c r="CD17" i="12"/>
  <c r="G16" i="13"/>
  <c r="BD8" i="10"/>
  <c r="CD19" i="12"/>
  <c r="BH14" i="12"/>
  <c r="F13" i="25" s="1"/>
  <c r="G17" i="13"/>
  <c r="CD18" i="12"/>
  <c r="CE10" i="12"/>
  <c r="K9" i="13"/>
  <c r="AY8" i="10"/>
  <c r="AZ6" i="10"/>
  <c r="BD12" i="10"/>
  <c r="AY12" i="10"/>
  <c r="AW8" i="10"/>
  <c r="C4" i="14" s="1"/>
  <c r="AZ8" i="10"/>
  <c r="BS13" i="10"/>
  <c r="L6" i="11"/>
  <c r="AY6" i="10"/>
  <c r="AX17" i="10"/>
  <c r="BS17" i="10"/>
  <c r="BS14" i="10"/>
  <c r="AW6" i="10"/>
  <c r="AX6" i="10"/>
  <c r="BS9" i="10"/>
  <c r="BD9" i="10"/>
  <c r="AX16" i="10"/>
  <c r="I12" i="13"/>
  <c r="CD13" i="12"/>
  <c r="I20" i="13"/>
  <c r="CD21" i="12"/>
  <c r="AY16" i="10"/>
  <c r="AW17" i="10"/>
  <c r="BF7" i="12"/>
  <c r="BH7" i="12"/>
  <c r="BE7" i="12"/>
  <c r="BG16" i="12"/>
  <c r="E15" i="25" s="1"/>
  <c r="BE16" i="12"/>
  <c r="C15" i="25" s="1"/>
  <c r="BH16" i="12"/>
  <c r="F15" i="25" s="1"/>
  <c r="BH11" i="12"/>
  <c r="F10" i="25" s="1"/>
  <c r="BG11" i="12"/>
  <c r="E10" i="25" s="1"/>
  <c r="BF11" i="12"/>
  <c r="D8" i="25" s="1"/>
  <c r="BE11" i="12"/>
  <c r="C10" i="25" s="1"/>
  <c r="CD15" i="12"/>
  <c r="G14" i="13"/>
  <c r="BL16" i="12"/>
  <c r="K15" i="25" s="1"/>
  <c r="M13" i="25" s="1"/>
  <c r="CE19" i="12"/>
  <c r="K18" i="13"/>
  <c r="M18" i="13" s="1"/>
  <c r="CE13" i="12"/>
  <c r="AY17" i="10"/>
  <c r="CD16" i="12"/>
  <c r="G15" i="13"/>
  <c r="BG9" i="12"/>
  <c r="E8" i="25" s="1"/>
  <c r="BH9" i="12"/>
  <c r="F8" i="25" s="1"/>
  <c r="BF9" i="12"/>
  <c r="BE9" i="12"/>
  <c r="C8" i="25" s="1"/>
  <c r="BL9" i="12"/>
  <c r="K8" i="25" s="1"/>
  <c r="K17" i="13"/>
  <c r="M17" i="13" s="1"/>
  <c r="CE18" i="12"/>
  <c r="BS10" i="10"/>
  <c r="AZ16" i="10"/>
  <c r="AZ17" i="10"/>
  <c r="BL7" i="12"/>
  <c r="BF15" i="12"/>
  <c r="D12" i="25" s="1"/>
  <c r="BH15" i="12"/>
  <c r="F14" i="25" s="1"/>
  <c r="BL15" i="12"/>
  <c r="K14" i="25" s="1"/>
  <c r="BG15" i="12"/>
  <c r="E14" i="25" s="1"/>
  <c r="BE15" i="12"/>
  <c r="C14" i="25" s="1"/>
  <c r="G7" i="13"/>
  <c r="CD8" i="12"/>
  <c r="CD10" i="12"/>
  <c r="I9" i="13"/>
  <c r="CE12" i="12"/>
  <c r="G6" i="13"/>
  <c r="CD7" i="12"/>
  <c r="CE17" i="12"/>
  <c r="K16" i="13"/>
  <c r="M16" i="13" s="1"/>
  <c r="G10" i="13"/>
  <c r="CD11" i="12"/>
  <c r="C13" i="13"/>
  <c r="BG20" i="12"/>
  <c r="E19" i="13" s="1"/>
  <c r="BL20" i="12"/>
  <c r="BH20" i="12"/>
  <c r="F19" i="13" s="1"/>
  <c r="BF20" i="12"/>
  <c r="D19" i="13" s="1"/>
  <c r="BE20" i="12"/>
  <c r="C19" i="13" s="1"/>
  <c r="BD17" i="10"/>
  <c r="K4" i="13"/>
  <c r="CE5" i="12"/>
  <c r="CD12" i="12"/>
  <c r="G11" i="13"/>
  <c r="L18" i="13"/>
  <c r="J18" i="13"/>
  <c r="BG7" i="12"/>
  <c r="G8" i="13"/>
  <c r="CD9" i="12"/>
  <c r="BE8" i="12"/>
  <c r="C7" i="25" s="1"/>
  <c r="BH8" i="12"/>
  <c r="F7" i="25" s="1"/>
  <c r="BG8" i="12"/>
  <c r="E7" i="25" s="1"/>
  <c r="BL8" i="12"/>
  <c r="K7" i="25" s="1"/>
  <c r="BF8" i="12"/>
  <c r="BL11" i="12"/>
  <c r="K10" i="25" s="1"/>
  <c r="G19" i="13"/>
  <c r="CD20" i="12"/>
  <c r="CE21" i="12"/>
  <c r="C20" i="13"/>
  <c r="M20" i="13" s="1"/>
  <c r="AX14" i="10"/>
  <c r="AW14" i="10"/>
  <c r="AZ14" i="10"/>
  <c r="G15" i="11"/>
  <c r="J6" i="11"/>
  <c r="G19" i="11"/>
  <c r="I19" i="11"/>
  <c r="I5" i="11"/>
  <c r="AW13" i="10"/>
  <c r="AY13" i="10"/>
  <c r="AX13" i="10"/>
  <c r="AW9" i="10"/>
  <c r="I9" i="11"/>
  <c r="G12" i="11"/>
  <c r="BS8" i="10"/>
  <c r="I3" i="11"/>
  <c r="I15" i="11"/>
  <c r="BS11" i="10"/>
  <c r="L10" i="11"/>
  <c r="AZ9" i="10"/>
  <c r="AX9" i="10"/>
  <c r="AY9" i="10"/>
  <c r="F20" i="11"/>
  <c r="E7" i="11"/>
  <c r="BT5" i="10"/>
  <c r="C7" i="11"/>
  <c r="BT19" i="10"/>
  <c r="E20" i="11"/>
  <c r="C20" i="11"/>
  <c r="D20" i="11"/>
  <c r="BT18" i="10"/>
  <c r="J20" i="11"/>
  <c r="L20" i="11"/>
  <c r="BD16" i="10"/>
  <c r="BS16" i="10"/>
  <c r="I18" i="11"/>
  <c r="D17" i="11"/>
  <c r="I17" i="11"/>
  <c r="BS15" i="10"/>
  <c r="BT15" i="10"/>
  <c r="C17" i="11"/>
  <c r="K17" i="11"/>
  <c r="F17" i="11"/>
  <c r="E17" i="11"/>
  <c r="E5" i="11"/>
  <c r="F3" i="11"/>
  <c r="F15" i="11"/>
  <c r="M8" i="25" l="1"/>
  <c r="L15" i="14"/>
  <c r="J7" i="14"/>
  <c r="J4" i="14"/>
  <c r="L6" i="14"/>
  <c r="J11" i="27"/>
  <c r="J6" i="30"/>
  <c r="M5" i="25"/>
  <c r="J8" i="30"/>
  <c r="M6" i="27"/>
  <c r="M16" i="30"/>
  <c r="L4" i="27"/>
  <c r="M6" i="25"/>
  <c r="J14" i="14"/>
  <c r="E6" i="25"/>
  <c r="E6" i="30"/>
  <c r="E3" i="27"/>
  <c r="C14" i="27"/>
  <c r="C14" i="30"/>
  <c r="L15" i="30"/>
  <c r="J14" i="30"/>
  <c r="L3" i="25"/>
  <c r="J6" i="25"/>
  <c r="L9" i="27"/>
  <c r="J8" i="27"/>
  <c r="L13" i="30"/>
  <c r="J12" i="30"/>
  <c r="D10" i="30"/>
  <c r="D10" i="27"/>
  <c r="F11" i="14"/>
  <c r="F11" i="30"/>
  <c r="F11" i="27"/>
  <c r="M12" i="25"/>
  <c r="C3" i="27"/>
  <c r="C6" i="30"/>
  <c r="C6" i="25"/>
  <c r="E13" i="14"/>
  <c r="E13" i="30"/>
  <c r="E13" i="27"/>
  <c r="D14" i="14"/>
  <c r="D14" i="27"/>
  <c r="D14" i="30"/>
  <c r="F4" i="14"/>
  <c r="K4" i="14"/>
  <c r="M3" i="14" s="1"/>
  <c r="K10" i="14"/>
  <c r="K10" i="30"/>
  <c r="K10" i="27"/>
  <c r="C13" i="27"/>
  <c r="C13" i="30"/>
  <c r="K11" i="30"/>
  <c r="K11" i="27"/>
  <c r="D9" i="14"/>
  <c r="D9" i="30"/>
  <c r="D9" i="27"/>
  <c r="J10" i="11"/>
  <c r="L9" i="14"/>
  <c r="L3" i="30"/>
  <c r="L4" i="30"/>
  <c r="J5" i="30"/>
  <c r="E12" i="30"/>
  <c r="K12" i="27"/>
  <c r="M13" i="27" s="1"/>
  <c r="L16" i="27"/>
  <c r="J15" i="27"/>
  <c r="L15" i="27"/>
  <c r="J14" i="27"/>
  <c r="L8" i="30"/>
  <c r="J7" i="30"/>
  <c r="J9" i="27"/>
  <c r="L10" i="27"/>
  <c r="J3" i="27"/>
  <c r="L9" i="30"/>
  <c r="L12" i="27"/>
  <c r="D12" i="30"/>
  <c r="F13" i="30"/>
  <c r="F13" i="27"/>
  <c r="L11" i="30"/>
  <c r="J10" i="30"/>
  <c r="L14" i="27"/>
  <c r="J13" i="27"/>
  <c r="K13" i="30"/>
  <c r="M14" i="30" s="1"/>
  <c r="K13" i="27"/>
  <c r="E10" i="14"/>
  <c r="E10" i="30"/>
  <c r="E10" i="27"/>
  <c r="C11" i="14"/>
  <c r="C11" i="30"/>
  <c r="C11" i="27"/>
  <c r="D13" i="27"/>
  <c r="D13" i="30"/>
  <c r="E4" i="14"/>
  <c r="E8" i="14"/>
  <c r="E8" i="30"/>
  <c r="E8" i="27"/>
  <c r="C8" i="14"/>
  <c r="C8" i="30"/>
  <c r="C8" i="27"/>
  <c r="F9" i="14"/>
  <c r="F9" i="30"/>
  <c r="F9" i="27"/>
  <c r="F7" i="14"/>
  <c r="F7" i="30"/>
  <c r="F7" i="27"/>
  <c r="M5" i="13"/>
  <c r="L7" i="27"/>
  <c r="J5" i="27"/>
  <c r="E12" i="14"/>
  <c r="K12" i="30"/>
  <c r="M13" i="30" s="1"/>
  <c r="J16" i="25"/>
  <c r="L14" i="25"/>
  <c r="J9" i="30"/>
  <c r="L10" i="30"/>
  <c r="L12" i="30"/>
  <c r="J11" i="30"/>
  <c r="F12" i="27"/>
  <c r="D12" i="27"/>
  <c r="K9" i="30"/>
  <c r="K9" i="27"/>
  <c r="F10" i="14"/>
  <c r="F10" i="30"/>
  <c r="F10" i="27"/>
  <c r="D7" i="14"/>
  <c r="D7" i="30"/>
  <c r="D7" i="27"/>
  <c r="D8" i="14"/>
  <c r="D8" i="30"/>
  <c r="D8" i="27"/>
  <c r="L16" i="30"/>
  <c r="J15" i="30"/>
  <c r="L8" i="27"/>
  <c r="J7" i="27"/>
  <c r="K6" i="25"/>
  <c r="M4" i="25" s="1"/>
  <c r="K6" i="30"/>
  <c r="M5" i="30" s="1"/>
  <c r="K3" i="27"/>
  <c r="M4" i="27" s="1"/>
  <c r="F6" i="25"/>
  <c r="F6" i="30"/>
  <c r="F3" i="27"/>
  <c r="M20" i="11"/>
  <c r="C10" i="14"/>
  <c r="M11" i="14" s="1"/>
  <c r="C10" i="30"/>
  <c r="C10" i="27"/>
  <c r="D11" i="14"/>
  <c r="D11" i="27"/>
  <c r="D11" i="30"/>
  <c r="K14" i="30"/>
  <c r="K14" i="27"/>
  <c r="F14" i="30"/>
  <c r="F14" i="27"/>
  <c r="E14" i="30"/>
  <c r="E14" i="27"/>
  <c r="D6" i="30"/>
  <c r="D3" i="27"/>
  <c r="D6" i="25"/>
  <c r="E9" i="14"/>
  <c r="E9" i="30"/>
  <c r="E9" i="27"/>
  <c r="M9" i="13"/>
  <c r="K8" i="14"/>
  <c r="K8" i="30"/>
  <c r="K8" i="27"/>
  <c r="C9" i="30"/>
  <c r="C9" i="27"/>
  <c r="E7" i="14"/>
  <c r="E7" i="30"/>
  <c r="E7" i="27"/>
  <c r="K7" i="14"/>
  <c r="K7" i="30"/>
  <c r="K7" i="27"/>
  <c r="D4" i="14"/>
  <c r="C7" i="14"/>
  <c r="C7" i="30"/>
  <c r="C7" i="27"/>
  <c r="M5" i="27" s="1"/>
  <c r="M16" i="14"/>
  <c r="J5" i="25"/>
  <c r="L4" i="25"/>
  <c r="L11" i="27"/>
  <c r="J10" i="27"/>
  <c r="K12" i="14"/>
  <c r="M13" i="14" s="1"/>
  <c r="J13" i="30"/>
  <c r="L14" i="30"/>
  <c r="L16" i="14"/>
  <c r="J15" i="14"/>
  <c r="M6" i="30"/>
  <c r="M4" i="30"/>
  <c r="M3" i="30"/>
  <c r="L7" i="30"/>
  <c r="J12" i="27"/>
  <c r="L13" i="27"/>
  <c r="F12" i="30"/>
  <c r="D12" i="14"/>
  <c r="D5" i="14"/>
  <c r="D5" i="30"/>
  <c r="E16" i="30"/>
  <c r="E16" i="27"/>
  <c r="C16" i="27"/>
  <c r="C16" i="30"/>
  <c r="K16" i="30"/>
  <c r="K16" i="27"/>
  <c r="D16" i="27"/>
  <c r="D16" i="30"/>
  <c r="F16" i="27"/>
  <c r="F16" i="30"/>
  <c r="K3" i="14"/>
  <c r="M6" i="14" s="1"/>
  <c r="K16" i="14"/>
  <c r="F16" i="14"/>
  <c r="F3" i="14"/>
  <c r="L14" i="14"/>
  <c r="J13" i="14"/>
  <c r="K18" i="11"/>
  <c r="K13" i="14"/>
  <c r="D18" i="11"/>
  <c r="D13" i="14"/>
  <c r="C3" i="14"/>
  <c r="M7" i="14" s="1"/>
  <c r="C16" i="14"/>
  <c r="E3" i="14"/>
  <c r="E16" i="14"/>
  <c r="D4" i="11"/>
  <c r="D10" i="14"/>
  <c r="C18" i="11"/>
  <c r="C13" i="14"/>
  <c r="K5" i="11"/>
  <c r="K11" i="14"/>
  <c r="L11" i="14"/>
  <c r="J10" i="14"/>
  <c r="K19" i="11"/>
  <c r="K14" i="14"/>
  <c r="F19" i="11"/>
  <c r="F14" i="14"/>
  <c r="E19" i="11"/>
  <c r="E14" i="14"/>
  <c r="C3" i="11"/>
  <c r="C9" i="14"/>
  <c r="J9" i="14"/>
  <c r="L10" i="14"/>
  <c r="L13" i="14"/>
  <c r="J12" i="14"/>
  <c r="D16" i="14"/>
  <c r="D3" i="14"/>
  <c r="F18" i="11"/>
  <c r="F13" i="14"/>
  <c r="C19" i="11"/>
  <c r="C14" i="14"/>
  <c r="K3" i="11"/>
  <c r="K9" i="14"/>
  <c r="M4" i="14"/>
  <c r="K6" i="11"/>
  <c r="C9" i="11"/>
  <c r="D3" i="11"/>
  <c r="E10" i="11"/>
  <c r="K10" i="11"/>
  <c r="C10" i="11"/>
  <c r="M10" i="11" s="1"/>
  <c r="F9" i="11"/>
  <c r="D10" i="11"/>
  <c r="C12" i="11"/>
  <c r="D12" i="11"/>
  <c r="E12" i="11"/>
  <c r="K12" i="11"/>
  <c r="M7" i="11"/>
  <c r="D15" i="11"/>
  <c r="BT6" i="10"/>
  <c r="E6" i="11"/>
  <c r="L5" i="11"/>
  <c r="F6" i="11"/>
  <c r="J4" i="11"/>
  <c r="D6" i="11"/>
  <c r="K8" i="11"/>
  <c r="F8" i="11"/>
  <c r="D8" i="11"/>
  <c r="E8" i="11"/>
  <c r="C8" i="11"/>
  <c r="M8" i="11" s="1"/>
  <c r="K4" i="11"/>
  <c r="M12" i="13"/>
  <c r="D19" i="11"/>
  <c r="F10" i="11"/>
  <c r="F7" i="13"/>
  <c r="C14" i="13"/>
  <c r="C8" i="13"/>
  <c r="C7" i="13"/>
  <c r="E14" i="13"/>
  <c r="F15" i="13"/>
  <c r="F8" i="13"/>
  <c r="D6" i="13"/>
  <c r="M3" i="13"/>
  <c r="L13" i="13"/>
  <c r="J13" i="13"/>
  <c r="E6" i="13"/>
  <c r="D14" i="13"/>
  <c r="F10" i="13"/>
  <c r="C6" i="13"/>
  <c r="K13" i="13"/>
  <c r="M13" i="13" s="1"/>
  <c r="J5" i="13"/>
  <c r="L5" i="13"/>
  <c r="D7" i="13"/>
  <c r="D8" i="13"/>
  <c r="C10" i="13"/>
  <c r="F6" i="13"/>
  <c r="F13" i="13"/>
  <c r="D13" i="13"/>
  <c r="M4" i="13"/>
  <c r="D10" i="13"/>
  <c r="C15" i="13"/>
  <c r="E7" i="13"/>
  <c r="CE14" i="12"/>
  <c r="F14" i="13"/>
  <c r="E8" i="13"/>
  <c r="E10" i="13"/>
  <c r="E15" i="13"/>
  <c r="E13" i="13"/>
  <c r="J8" i="11"/>
  <c r="BT7" i="10"/>
  <c r="BT10" i="10"/>
  <c r="C15" i="11"/>
  <c r="K15" i="11"/>
  <c r="BT11" i="10"/>
  <c r="E3" i="11"/>
  <c r="E15" i="11"/>
  <c r="BT12" i="10"/>
  <c r="F4" i="11"/>
  <c r="J16" i="13"/>
  <c r="L16" i="13"/>
  <c r="J17" i="13"/>
  <c r="L17" i="13"/>
  <c r="BT8" i="10"/>
  <c r="BT14" i="10"/>
  <c r="C5" i="11"/>
  <c r="M5" i="11" s="1"/>
  <c r="F12" i="11"/>
  <c r="E18" i="11"/>
  <c r="C4" i="11"/>
  <c r="M19" i="11"/>
  <c r="E4" i="11"/>
  <c r="C6" i="11"/>
  <c r="BT13" i="10"/>
  <c r="D5" i="11"/>
  <c r="J19" i="13"/>
  <c r="L19" i="13"/>
  <c r="J8" i="13"/>
  <c r="L8" i="13"/>
  <c r="L11" i="13"/>
  <c r="J11" i="13"/>
  <c r="K19" i="13"/>
  <c r="M19" i="13" s="1"/>
  <c r="CE20" i="12"/>
  <c r="CE7" i="12"/>
  <c r="K6" i="13"/>
  <c r="M6" i="13" s="1"/>
  <c r="K8" i="13"/>
  <c r="CE9" i="12"/>
  <c r="J14" i="13"/>
  <c r="L14" i="13"/>
  <c r="J12" i="13"/>
  <c r="L12" i="13"/>
  <c r="K7" i="13"/>
  <c r="M7" i="13" s="1"/>
  <c r="CE8" i="12"/>
  <c r="J9" i="13"/>
  <c r="L9" i="13"/>
  <c r="CE16" i="12"/>
  <c r="K15" i="13"/>
  <c r="BT17" i="10"/>
  <c r="CE11" i="12"/>
  <c r="K10" i="13"/>
  <c r="J10" i="13"/>
  <c r="L10" i="13"/>
  <c r="J6" i="13"/>
  <c r="L6" i="13"/>
  <c r="K14" i="13"/>
  <c r="M14" i="13" s="1"/>
  <c r="CE15" i="12"/>
  <c r="J15" i="13"/>
  <c r="L15" i="13"/>
  <c r="L7" i="13"/>
  <c r="J7" i="13"/>
  <c r="J20" i="13"/>
  <c r="L20" i="13"/>
  <c r="K9" i="11"/>
  <c r="BT9" i="10"/>
  <c r="F5" i="11"/>
  <c r="L19" i="11"/>
  <c r="J19" i="11"/>
  <c r="J5" i="11"/>
  <c r="E9" i="11"/>
  <c r="J9" i="11"/>
  <c r="L9" i="11"/>
  <c r="L12" i="11"/>
  <c r="J12" i="11"/>
  <c r="L3" i="11"/>
  <c r="J3" i="11"/>
  <c r="J15" i="11"/>
  <c r="L15" i="11"/>
  <c r="D9" i="11"/>
  <c r="BT16" i="10"/>
  <c r="J18" i="11"/>
  <c r="L18" i="11"/>
  <c r="M17" i="11"/>
  <c r="L17" i="11"/>
  <c r="J17" i="11"/>
  <c r="M3" i="11"/>
  <c r="M9" i="30" l="1"/>
  <c r="M9" i="14"/>
  <c r="M8" i="14"/>
  <c r="M7" i="30"/>
  <c r="M12" i="30"/>
  <c r="M11" i="27"/>
  <c r="M12" i="14"/>
  <c r="M10" i="13"/>
  <c r="M8" i="27"/>
  <c r="M9" i="27"/>
  <c r="M11" i="30"/>
  <c r="M10" i="30"/>
  <c r="M8" i="30"/>
  <c r="M3" i="25"/>
  <c r="M8" i="13"/>
  <c r="M18" i="11"/>
  <c r="M15" i="27"/>
  <c r="M7" i="27"/>
  <c r="M10" i="27"/>
  <c r="M14" i="27"/>
  <c r="M12" i="27"/>
  <c r="M15" i="30"/>
  <c r="M5" i="14"/>
  <c r="M10" i="14"/>
  <c r="M15" i="14"/>
  <c r="M9" i="11"/>
  <c r="M14" i="14"/>
  <c r="M6" i="11"/>
  <c r="M12" i="11"/>
  <c r="M4" i="11"/>
  <c r="M15" i="13"/>
  <c r="M15" i="11"/>
</calcChain>
</file>

<file path=xl/sharedStrings.xml><?xml version="1.0" encoding="utf-8"?>
<sst xmlns="http://schemas.openxmlformats.org/spreadsheetml/2006/main" count="1582" uniqueCount="51">
  <si>
    <t>:</t>
  </si>
  <si>
    <t>Skóre</t>
  </si>
  <si>
    <t>Body</t>
  </si>
  <si>
    <t>Vítězství</t>
  </si>
  <si>
    <t>Remízy</t>
  </si>
  <si>
    <t>Prohry</t>
  </si>
  <si>
    <t>Utkání celkem</t>
  </si>
  <si>
    <t>Hodnocení skóre</t>
  </si>
  <si>
    <t>Hodnocení družstva</t>
  </si>
  <si>
    <t>Rozdíl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</si>
  <si>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</si>
  <si>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</si>
  <si>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</si>
  <si>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</si>
  <si>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</si>
  <si>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</si>
  <si>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</si>
  <si>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</si>
  <si>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</si>
  <si>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</si>
  <si>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</si>
  <si>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</si>
  <si>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</si>
  <si>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</si>
  <si>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´´</t>
  </si>
  <si>
    <t>A15</t>
  </si>
  <si>
    <t>V tabulce musí být prázdný řádek a sloupec</t>
  </si>
  <si>
    <t xml:space="preserve">  </t>
  </si>
  <si>
    <t xml:space="preserve"> </t>
  </si>
  <si>
    <r>
      <rPr>
        <sz val="14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 </t>
    </r>
    <r>
      <rPr>
        <b/>
        <sz val="14"/>
        <rFont val="Calibri"/>
        <family val="2"/>
        <charset val="238"/>
      </rPr>
      <t>O PŘEPNUTÍ MEZI TABULKAMI SI ŘEKNĚTE U OBSLUHY PC</t>
    </r>
    <r>
      <rPr>
        <sz val="10"/>
        <rFont val="Calibri"/>
        <family val="2"/>
        <charset val="238"/>
      </rPr>
      <t xml:space="preserve">         </t>
    </r>
    <r>
      <rPr>
        <b/>
        <sz val="24"/>
        <rFont val="Calibri"/>
        <family val="2"/>
        <charset val="238"/>
      </rPr>
      <t>TOTO NENÍ DOTYKOVÁ OBRAZOVKA</t>
    </r>
  </si>
  <si>
    <t>TOTO NENÍ DOTYKOVÁ OBRAZOVKA</t>
  </si>
  <si>
    <t>CU Bohemians Praha</t>
  </si>
  <si>
    <t>FK Pardubice</t>
  </si>
  <si>
    <t>1. FC Poruba</t>
  </si>
  <si>
    <t>FC Slovácko</t>
  </si>
  <si>
    <t>SKUPINA 3 hlavního turnaje v kategorii U9</t>
  </si>
  <si>
    <t>1.SK Prostějov</t>
  </si>
  <si>
    <t>FK Meteor Praha</t>
  </si>
  <si>
    <t>FC Velké Meziříčí</t>
  </si>
  <si>
    <t>SKUPINA 4 hlavního turnaje v kategorii U9</t>
  </si>
  <si>
    <t>RMSK "Cidlina" Nový Bydžov</t>
  </si>
  <si>
    <t>FKM Vysočina Jihlava</t>
  </si>
  <si>
    <t>SKUPINA 5 hlavního turnaje v kategorii U9</t>
  </si>
  <si>
    <t>TJ Praga Vysočany</t>
  </si>
  <si>
    <t>SK Benešov</t>
  </si>
  <si>
    <t>FC Hradec Králové</t>
  </si>
  <si>
    <t>SKUPINA 6 hlavního turnaje v kategorii U9</t>
  </si>
  <si>
    <t>TJ Viktorka Vestec</t>
  </si>
  <si>
    <t>FK Ústí nad Labem</t>
  </si>
  <si>
    <t>FK Junior Strakonice</t>
  </si>
  <si>
    <t>FK Spartak Choceň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</si>
</sst>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6"/>
      <name val="Arial CE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indexed="9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10"/>
      <name val="Arial CE"/>
      <charset val="238"/>
    </font>
    <font>
      <b/>
      <sz val="10"/>
      <color rgb="FF000000"/>
      <name val="Arial CE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24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1" fillId="0" borderId="1" xfId="0" applyFont="1" applyBorder="1" applyAlignment="1" applyProtection="1">
      <alignment horizontal="left" vertical="center"/>
      <protection hidden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right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164" fontId="6" fillId="0" borderId="17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164" fontId="6" fillId="0" borderId="24" xfId="0" applyNumberFormat="1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protection hidden="1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right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righ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164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righ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164" fontId="10" fillId="0" borderId="24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horizontal="left" vertical="center"/>
      <protection hidden="1"/>
    </xf>
    <xf numFmtId="0" fontId="10" fillId="3" borderId="41" xfId="0" applyFont="1" applyFill="1" applyBorder="1" applyAlignment="1" applyProtection="1">
      <protection hidden="1"/>
    </xf>
    <xf numFmtId="0" fontId="10" fillId="3" borderId="0" xfId="0" applyFont="1" applyFill="1" applyBorder="1" applyAlignment="1" applyProtection="1"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0" fillId="3" borderId="41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58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0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right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protection hidden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Border="1" applyAlignment="1"/>
    <xf numFmtId="0" fontId="10" fillId="3" borderId="0" xfId="0" applyFont="1" applyFill="1"/>
    <xf numFmtId="0" fontId="8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/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4" fillId="3" borderId="58" xfId="0" applyFont="1" applyFill="1" applyBorder="1" applyAlignment="1" applyProtection="1">
      <alignment horizontal="center" vertical="center"/>
      <protection hidden="1"/>
    </xf>
    <xf numFmtId="0" fontId="11" fillId="3" borderId="61" xfId="0" applyFont="1" applyFill="1" applyBorder="1" applyAlignment="1" applyProtection="1">
      <alignment horizontal="right"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3" borderId="28" xfId="0" applyFont="1" applyFill="1" applyBorder="1" applyAlignment="1" applyProtection="1">
      <alignment horizontal="left" vertical="center"/>
      <protection hidden="1"/>
    </xf>
    <xf numFmtId="0" fontId="14" fillId="3" borderId="57" xfId="0" applyFont="1" applyFill="1" applyBorder="1" applyAlignment="1" applyProtection="1">
      <alignment horizontal="center" vertical="center"/>
      <protection hidden="1"/>
    </xf>
    <xf numFmtId="0" fontId="15" fillId="0" borderId="18" xfId="0" applyFont="1" applyBorder="1"/>
    <xf numFmtId="0" fontId="10" fillId="0" borderId="28" xfId="0" applyFont="1" applyBorder="1" applyAlignment="1" applyProtection="1">
      <alignment horizontal="center" vertical="center"/>
      <protection hidden="1"/>
    </xf>
    <xf numFmtId="0" fontId="10" fillId="3" borderId="62" xfId="0" applyFont="1" applyFill="1" applyBorder="1" applyAlignment="1" applyProtection="1">
      <alignment horizontal="center" vertical="center"/>
      <protection hidden="1"/>
    </xf>
    <xf numFmtId="0" fontId="11" fillId="3" borderId="31" xfId="0" applyFont="1" applyFill="1" applyBorder="1" applyAlignment="1" applyProtection="1">
      <alignment horizontal="right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1" fillId="3" borderId="62" xfId="0" applyFont="1" applyFill="1" applyBorder="1" applyAlignment="1" applyProtection="1">
      <alignment horizontal="right" vertical="center"/>
      <protection hidden="1"/>
    </xf>
    <xf numFmtId="0" fontId="11" fillId="3" borderId="66" xfId="0" applyFont="1" applyFill="1" applyBorder="1" applyAlignment="1" applyProtection="1">
      <alignment horizontal="left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left" vertical="center"/>
      <protection locked="0"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left" vertical="center"/>
      <protection locked="0" hidden="1"/>
    </xf>
    <xf numFmtId="0" fontId="18" fillId="5" borderId="12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hidden="1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8" fillId="3" borderId="19" xfId="0" applyFont="1" applyFill="1" applyBorder="1" applyAlignment="1" applyProtection="1">
      <alignment horizontal="center" vertical="center"/>
      <protection hidden="1"/>
    </xf>
    <xf numFmtId="0" fontId="18" fillId="5" borderId="18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hidden="1"/>
    </xf>
    <xf numFmtId="0" fontId="18" fillId="5" borderId="43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1" fillId="3" borderId="29" xfId="0" applyFont="1" applyFill="1" applyBorder="1" applyAlignment="1" applyProtection="1">
      <alignment horizontal="left" vertical="center" wrapText="1"/>
      <protection locked="0"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42" xfId="0" applyFont="1" applyFill="1" applyBorder="1" applyAlignment="1" applyProtection="1">
      <alignment horizontal="center" vertical="center"/>
      <protection hidden="1"/>
    </xf>
    <xf numFmtId="0" fontId="18" fillId="3" borderId="43" xfId="0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right" vertical="center"/>
      <protection hidden="1"/>
    </xf>
    <xf numFmtId="0" fontId="18" fillId="3" borderId="31" xfId="0" applyFont="1" applyFill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8" fillId="3" borderId="25" xfId="0" applyFont="1" applyFill="1" applyBorder="1" applyAlignment="1" applyProtection="1">
      <alignment horizontal="center" vertical="center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18" fillId="5" borderId="79" xfId="0" applyFont="1" applyFill="1" applyBorder="1" applyAlignment="1" applyProtection="1">
      <alignment horizontal="center" vertical="center"/>
      <protection locked="0"/>
    </xf>
    <xf numFmtId="0" fontId="18" fillId="5" borderId="63" xfId="0" applyFont="1" applyFill="1" applyBorder="1" applyAlignment="1" applyProtection="1">
      <alignment horizontal="center" vertical="center"/>
      <protection hidden="1"/>
    </xf>
    <xf numFmtId="0" fontId="18" fillId="5" borderId="64" xfId="0" applyFont="1" applyFill="1" applyBorder="1" applyAlignment="1" applyProtection="1">
      <alignment horizontal="center" vertical="center"/>
      <protection locked="0"/>
    </xf>
    <xf numFmtId="0" fontId="18" fillId="5" borderId="63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right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3" borderId="64" xfId="0" applyFont="1" applyFill="1" applyBorder="1" applyAlignment="1" applyProtection="1">
      <alignment horizontal="left"/>
      <protection hidden="1"/>
    </xf>
    <xf numFmtId="0" fontId="11" fillId="3" borderId="29" xfId="0" applyFont="1" applyFill="1" applyBorder="1" applyAlignment="1" applyProtection="1">
      <alignment horizontal="left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 applyProtection="1">
      <alignment horizontal="left" vertical="center" wrapText="1"/>
      <protection locked="0" hidden="1"/>
    </xf>
    <xf numFmtId="0" fontId="18" fillId="3" borderId="32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0" fontId="18" fillId="5" borderId="26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1" fillId="3" borderId="63" xfId="0" applyFont="1" applyFill="1" applyBorder="1" applyAlignment="1" applyProtection="1">
      <alignment horizontal="center" vertical="center"/>
      <protection hidden="1"/>
    </xf>
    <xf numFmtId="0" fontId="12" fillId="10" borderId="16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8" fillId="3" borderId="28" xfId="0" applyFont="1" applyFill="1" applyBorder="1" applyAlignment="1" applyProtection="1">
      <alignment horizontal="left" vertical="center" wrapText="1"/>
      <protection locked="0" hidden="1"/>
    </xf>
    <xf numFmtId="0" fontId="18" fillId="3" borderId="29" xfId="0" applyFont="1" applyFill="1" applyBorder="1" applyAlignment="1" applyProtection="1">
      <alignment horizontal="left" vertical="center" wrapText="1"/>
      <protection locked="0" hidden="1"/>
    </xf>
    <xf numFmtId="0" fontId="18" fillId="3" borderId="30" xfId="0" applyFont="1" applyFill="1" applyBorder="1" applyAlignment="1" applyProtection="1">
      <alignment horizontal="left" vertical="center" wrapText="1"/>
      <protection locked="0" hidden="1"/>
    </xf>
    <xf numFmtId="0" fontId="18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textRotation="90"/>
      <protection hidden="1"/>
    </xf>
    <xf numFmtId="0" fontId="11" fillId="0" borderId="56" xfId="0" applyFont="1" applyBorder="1" applyAlignment="1" applyProtection="1">
      <alignment horizontal="center" vertical="center" textRotation="90"/>
      <protection hidden="1"/>
    </xf>
    <xf numFmtId="0" fontId="11" fillId="0" borderId="34" xfId="0" applyFont="1" applyBorder="1" applyAlignment="1" applyProtection="1">
      <alignment horizontal="center" vertical="center" textRotation="90"/>
      <protection hidden="1"/>
    </xf>
    <xf numFmtId="0" fontId="11" fillId="0" borderId="22" xfId="0" applyFont="1" applyBorder="1" applyAlignment="1" applyProtection="1">
      <alignment horizontal="center" vertical="center" textRotation="90"/>
      <protection hidden="1"/>
    </xf>
    <xf numFmtId="0" fontId="11" fillId="0" borderId="71" xfId="0" applyFont="1" applyBorder="1" applyAlignment="1" applyProtection="1">
      <alignment horizontal="center" vertical="center" textRotation="90"/>
      <protection hidden="1"/>
    </xf>
    <xf numFmtId="0" fontId="11" fillId="0" borderId="39" xfId="0" applyFont="1" applyBorder="1" applyAlignment="1" applyProtection="1">
      <alignment horizontal="center" vertical="center" textRotation="90"/>
      <protection hidden="1"/>
    </xf>
    <xf numFmtId="0" fontId="11" fillId="0" borderId="40" xfId="0" applyFont="1" applyBorder="1" applyAlignment="1" applyProtection="1">
      <alignment horizontal="center" vertical="center" textRotation="90"/>
      <protection hidden="1"/>
    </xf>
    <xf numFmtId="0" fontId="11" fillId="0" borderId="21" xfId="0" applyFont="1" applyBorder="1" applyAlignment="1" applyProtection="1">
      <alignment horizontal="center" vertical="center" textRotation="90"/>
      <protection hidden="1"/>
    </xf>
    <xf numFmtId="0" fontId="11" fillId="0" borderId="41" xfId="0" applyFont="1" applyBorder="1" applyAlignment="1" applyProtection="1">
      <alignment horizontal="center" vertical="center" textRotation="90"/>
      <protection hidden="1"/>
    </xf>
    <xf numFmtId="0" fontId="11" fillId="0" borderId="0" xfId="0" applyFont="1" applyBorder="1" applyAlignment="1" applyProtection="1">
      <alignment horizontal="center" vertical="center" textRotation="90"/>
      <protection hidden="1"/>
    </xf>
    <xf numFmtId="0" fontId="11" fillId="0" borderId="72" xfId="0" applyFont="1" applyBorder="1" applyAlignment="1" applyProtection="1">
      <alignment horizontal="center" vertical="center" textRotation="90"/>
      <protection hidden="1"/>
    </xf>
    <xf numFmtId="0" fontId="11" fillId="0" borderId="10" xfId="0" applyFont="1" applyBorder="1" applyAlignment="1" applyProtection="1">
      <alignment horizontal="center" vertical="center" textRotation="90"/>
      <protection hidden="1"/>
    </xf>
    <xf numFmtId="0" fontId="11" fillId="0" borderId="60" xfId="0" applyFont="1" applyBorder="1" applyAlignment="1" applyProtection="1">
      <alignment horizontal="center" vertical="center" textRotation="90"/>
      <protection hidden="1"/>
    </xf>
    <xf numFmtId="0" fontId="11" fillId="0" borderId="33" xfId="0" applyFont="1" applyBorder="1" applyAlignment="1" applyProtection="1">
      <alignment horizontal="center" vertical="center" textRotation="90"/>
      <protection hidden="1"/>
    </xf>
    <xf numFmtId="0" fontId="13" fillId="9" borderId="73" xfId="0" applyFont="1" applyFill="1" applyBorder="1" applyAlignment="1" applyProtection="1">
      <alignment horizontal="center" vertical="center"/>
      <protection locked="0" hidden="1"/>
    </xf>
    <xf numFmtId="0" fontId="13" fillId="9" borderId="74" xfId="0" applyFont="1" applyFill="1" applyBorder="1" applyAlignment="1" applyProtection="1">
      <alignment horizontal="center" vertical="center"/>
      <protection locked="0" hidden="1"/>
    </xf>
    <xf numFmtId="0" fontId="13" fillId="9" borderId="75" xfId="0" applyFont="1" applyFill="1" applyBorder="1" applyAlignment="1" applyProtection="1">
      <alignment horizontal="center" vertical="center"/>
      <protection locked="0" hidden="1"/>
    </xf>
    <xf numFmtId="0" fontId="18" fillId="7" borderId="18" xfId="0" applyFont="1" applyFill="1" applyBorder="1" applyAlignment="1" applyProtection="1">
      <alignment horizontal="center" vertical="center"/>
      <protection hidden="1"/>
    </xf>
    <xf numFmtId="0" fontId="18" fillId="7" borderId="2" xfId="0" applyFont="1" applyFill="1" applyBorder="1" applyAlignment="1" applyProtection="1">
      <alignment horizontal="center" vertical="center"/>
      <protection hidden="1"/>
    </xf>
    <xf numFmtId="0" fontId="18" fillId="7" borderId="19" xfId="0" applyFont="1" applyFill="1" applyBorder="1" applyAlignment="1" applyProtection="1">
      <alignment horizontal="center" vertical="center"/>
      <protection hidden="1"/>
    </xf>
    <xf numFmtId="0" fontId="18" fillId="7" borderId="25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7" borderId="42" xfId="0" applyFont="1" applyFill="1" applyBorder="1" applyAlignment="1" applyProtection="1">
      <alignment horizontal="center" vertical="center"/>
      <protection hidden="1"/>
    </xf>
    <xf numFmtId="0" fontId="18" fillId="7" borderId="5" xfId="0" applyFont="1" applyFill="1" applyBorder="1" applyAlignment="1" applyProtection="1">
      <alignment horizontal="center" vertical="center"/>
      <protection hidden="1"/>
    </xf>
    <xf numFmtId="0" fontId="18" fillId="7" borderId="43" xfId="0" applyFont="1" applyFill="1" applyBorder="1" applyAlignment="1" applyProtection="1">
      <alignment horizontal="center" vertical="center"/>
      <protection hidden="1"/>
    </xf>
    <xf numFmtId="0" fontId="18" fillId="7" borderId="61" xfId="0" applyFont="1" applyFill="1" applyBorder="1" applyAlignment="1" applyProtection="1">
      <alignment horizontal="center" vertical="center"/>
      <protection hidden="1"/>
    </xf>
    <xf numFmtId="0" fontId="18" fillId="7" borderId="13" xfId="0" applyFont="1" applyFill="1" applyBorder="1" applyAlignment="1" applyProtection="1">
      <alignment horizontal="center" vertical="center"/>
      <protection hidden="1"/>
    </xf>
    <xf numFmtId="0" fontId="18" fillId="7" borderId="14" xfId="0" applyFont="1" applyFill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textRotation="90"/>
      <protection hidden="1"/>
    </xf>
    <xf numFmtId="0" fontId="18" fillId="0" borderId="9" xfId="0" applyFont="1" applyBorder="1" applyAlignment="1" applyProtection="1">
      <alignment horizontal="center" textRotation="90"/>
      <protection hidden="1"/>
    </xf>
    <xf numFmtId="0" fontId="18" fillId="0" borderId="45" xfId="0" applyFont="1" applyBorder="1" applyAlignment="1" applyProtection="1">
      <alignment horizontal="center" textRotation="90"/>
      <protection hidden="1"/>
    </xf>
    <xf numFmtId="0" fontId="11" fillId="0" borderId="44" xfId="0" applyFont="1" applyBorder="1" applyAlignment="1" applyProtection="1">
      <alignment horizontal="center" textRotation="90"/>
      <protection hidden="1"/>
    </xf>
    <xf numFmtId="0" fontId="11" fillId="0" borderId="9" xfId="0" applyFont="1" applyBorder="1" applyAlignment="1" applyProtection="1">
      <alignment horizontal="center" textRotation="90"/>
      <protection hidden="1"/>
    </xf>
    <xf numFmtId="0" fontId="11" fillId="0" borderId="45" xfId="0" applyFont="1" applyBorder="1" applyAlignment="1" applyProtection="1">
      <alignment horizontal="center" textRotation="90"/>
      <protection hidden="1"/>
    </xf>
    <xf numFmtId="0" fontId="11" fillId="0" borderId="25" xfId="0" applyFont="1" applyBorder="1" applyAlignment="1" applyProtection="1">
      <alignment horizontal="center" textRotation="90"/>
      <protection hidden="1"/>
    </xf>
    <xf numFmtId="0" fontId="11" fillId="0" borderId="7" xfId="0" applyFont="1" applyBorder="1" applyAlignment="1" applyProtection="1">
      <alignment horizontal="center" textRotation="90"/>
      <protection hidden="1"/>
    </xf>
    <xf numFmtId="0" fontId="11" fillId="0" borderId="26" xfId="0" applyFont="1" applyBorder="1" applyAlignment="1" applyProtection="1">
      <alignment horizontal="center" textRotation="90"/>
      <protection hidden="1"/>
    </xf>
    <xf numFmtId="0" fontId="2" fillId="8" borderId="18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19" xfId="0" applyFont="1" applyFill="1" applyBorder="1" applyAlignment="1" applyProtection="1">
      <alignment horizontal="center" vertical="center"/>
      <protection hidden="1"/>
    </xf>
    <xf numFmtId="0" fontId="2" fillId="8" borderId="44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textRotation="90"/>
      <protection hidden="1"/>
    </xf>
    <xf numFmtId="0" fontId="1" fillId="0" borderId="9" xfId="0" applyFont="1" applyBorder="1" applyAlignment="1" applyProtection="1">
      <alignment horizontal="center" textRotation="90"/>
      <protection hidden="1"/>
    </xf>
    <xf numFmtId="0" fontId="1" fillId="0" borderId="45" xfId="0" applyFont="1" applyBorder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textRotation="90"/>
      <protection hidden="1"/>
    </xf>
    <xf numFmtId="0" fontId="1" fillId="0" borderId="65" xfId="0" applyFont="1" applyBorder="1" applyAlignment="1" applyProtection="1">
      <alignment horizontal="center" vertical="center" textRotation="90"/>
      <protection hidden="1"/>
    </xf>
    <xf numFmtId="0" fontId="1" fillId="0" borderId="18" xfId="0" applyFont="1" applyBorder="1" applyAlignment="1" applyProtection="1">
      <alignment horizontal="center" textRotation="90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8" borderId="25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5" xfId="0" applyFont="1" applyBorder="1" applyAlignment="1" applyProtection="1">
      <alignment horizontal="center" vertical="center" textRotation="90"/>
      <protection hidden="1"/>
    </xf>
    <xf numFmtId="0" fontId="1" fillId="0" borderId="20" xfId="0" applyFont="1" applyBorder="1" applyAlignment="1" applyProtection="1">
      <alignment horizontal="center" vertical="center" textRotation="90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textRotation="90"/>
      <protection hidden="1"/>
    </xf>
    <xf numFmtId="0" fontId="1" fillId="0" borderId="40" xfId="0" applyFont="1" applyBorder="1" applyAlignment="1" applyProtection="1">
      <alignment horizontal="center" vertical="center" textRotation="90"/>
      <protection hidden="1"/>
    </xf>
    <xf numFmtId="0" fontId="1" fillId="0" borderId="21" xfId="0" applyFont="1" applyBorder="1" applyAlignment="1" applyProtection="1">
      <alignment horizontal="center" vertical="center" textRotation="90"/>
      <protection hidden="1"/>
    </xf>
    <xf numFmtId="0" fontId="1" fillId="0" borderId="62" xfId="0" applyFont="1" applyBorder="1" applyAlignment="1" applyProtection="1">
      <alignment horizontal="center" vertical="center" textRotation="90"/>
      <protection hidden="1"/>
    </xf>
    <xf numFmtId="0" fontId="1" fillId="0" borderId="63" xfId="0" applyFont="1" applyBorder="1" applyAlignment="1" applyProtection="1">
      <alignment horizontal="center" vertical="center" textRotation="90"/>
      <protection hidden="1"/>
    </xf>
    <xf numFmtId="0" fontId="1" fillId="0" borderId="66" xfId="0" applyFont="1" applyBorder="1" applyAlignment="1" applyProtection="1">
      <alignment horizontal="center" vertical="center" textRotation="90"/>
      <protection hidden="1"/>
    </xf>
    <xf numFmtId="0" fontId="2" fillId="8" borderId="59" xfId="0" applyFont="1" applyFill="1" applyBorder="1" applyAlignment="1" applyProtection="1">
      <alignment horizontal="center" vertical="center"/>
      <protection hidden="1"/>
    </xf>
    <xf numFmtId="0" fontId="13" fillId="9" borderId="61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2" fillId="3" borderId="29" xfId="0" applyFont="1" applyFill="1" applyBorder="1" applyAlignment="1" applyProtection="1">
      <alignment horizontal="left" vertical="center" wrapText="1"/>
      <protection locked="0" hidden="1"/>
    </xf>
  </cellXfs>
  <cellStyles count="1">
    <cellStyle name="Normální" xfId="0" builtinId="0"/>
  </cellStyles>
  <dxfs count="75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48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5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2</xdr:row>
          <xdr:rowOff>0</xdr:rowOff>
        </xdr:from>
        <xdr:to>
          <xdr:col>15</xdr:col>
          <xdr:colOff>409575</xdr:colOff>
          <xdr:row>3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241300</xdr:rowOff>
    </xdr:from>
    <xdr:to>
      <xdr:col>2</xdr:col>
      <xdr:colOff>1371072</xdr:colOff>
      <xdr:row>3</xdr:row>
      <xdr:rowOff>1619250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t="12624" r="22302"/>
        <a:stretch>
          <a:fillRect/>
        </a:stretch>
      </xdr:blipFill>
      <xdr:spPr bwMode="auto">
        <a:xfrm>
          <a:off x="295275" y="514350"/>
          <a:ext cx="1653647" cy="1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72</xdr:col>
      <xdr:colOff>312081</xdr:colOff>
      <xdr:row>0</xdr:row>
      <xdr:rowOff>21546</xdr:rowOff>
    </xdr:from>
    <xdr:ext cx="2134559" cy="4788619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113637" y="21546"/>
          <a:ext cx="2134559" cy="47886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30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6</a:t>
          </a:r>
        </a:p>
      </xdr:txBody>
    </xdr:sp>
    <xdr:clientData/>
  </xdr:oneCellAnchor>
  <xdr:oneCellAnchor>
    <xdr:from>
      <xdr:col>72</xdr:col>
      <xdr:colOff>141113</xdr:colOff>
      <xdr:row>0</xdr:row>
      <xdr:rowOff>261055</xdr:rowOff>
    </xdr:from>
    <xdr:ext cx="2501519" cy="87504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967363" y="261055"/>
          <a:ext cx="2501519" cy="8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5000"/>
            <a:t>SKUPINA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2</xdr:row>
          <xdr:rowOff>0</xdr:rowOff>
        </xdr:from>
        <xdr:to>
          <xdr:col>15</xdr:col>
          <xdr:colOff>409575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338571</xdr:colOff>
      <xdr:row>1</xdr:row>
      <xdr:rowOff>8947</xdr:rowOff>
    </xdr:from>
    <xdr:to>
      <xdr:col>1</xdr:col>
      <xdr:colOff>1052946</xdr:colOff>
      <xdr:row>1</xdr:row>
      <xdr:rowOff>999547</xdr:rowOff>
    </xdr:to>
    <xdr:pic>
      <xdr:nvPicPr>
        <xdr:cNvPr id="7256" name="Obrázek 0" descr="Ondrasovka_CUP_logo_150_RGB.jpg">
          <a:extLst>
            <a:ext uri="{FF2B5EF4-FFF2-40B4-BE49-F238E27FC236}">
              <a16:creationId xmlns:a16="http://schemas.microsoft.com/office/drawing/2014/main" id="{00000000-0008-0000-0400-00005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r="22302"/>
        <a:stretch>
          <a:fillRect/>
        </a:stretch>
      </xdr:blipFill>
      <xdr:spPr bwMode="auto">
        <a:xfrm>
          <a:off x="667616" y="280265"/>
          <a:ext cx="714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57150</xdr:rowOff>
        </xdr:from>
        <xdr:to>
          <xdr:col>13</xdr:col>
          <xdr:colOff>9525</xdr:colOff>
          <xdr:row>17</xdr:row>
          <xdr:rowOff>142875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13</xdr:col>
      <xdr:colOff>124126</xdr:colOff>
      <xdr:row>0</xdr:row>
      <xdr:rowOff>16782</xdr:rowOff>
    </xdr:from>
    <xdr:to>
      <xdr:col>16</xdr:col>
      <xdr:colOff>371694</xdr:colOff>
      <xdr:row>18</xdr:row>
      <xdr:rowOff>125654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3" t="29058" r="41506" b="20498"/>
        <a:stretch/>
      </xdr:blipFill>
      <xdr:spPr>
        <a:xfrm>
          <a:off x="4801959" y="16782"/>
          <a:ext cx="2168443" cy="2865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241300</xdr:rowOff>
    </xdr:from>
    <xdr:to>
      <xdr:col>2</xdr:col>
      <xdr:colOff>1371072</xdr:colOff>
      <xdr:row>3</xdr:row>
      <xdr:rowOff>1619250</xdr:rowOff>
    </xdr:to>
    <xdr:pic>
      <xdr:nvPicPr>
        <xdr:cNvPr id="20929" name="Obrázek 0" descr="Ondrasovka_CUP_logo_150_RGB.jpg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t="12624" r="22302"/>
        <a:stretch>
          <a:fillRect/>
        </a:stretch>
      </xdr:blipFill>
      <xdr:spPr bwMode="auto">
        <a:xfrm>
          <a:off x="293688" y="511175"/>
          <a:ext cx="1656822" cy="195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72</xdr:col>
      <xdr:colOff>312081</xdr:colOff>
      <xdr:row>0</xdr:row>
      <xdr:rowOff>21546</xdr:rowOff>
    </xdr:from>
    <xdr:ext cx="2134559" cy="4788619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7414" y="21546"/>
          <a:ext cx="2134559" cy="47886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30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3</a:t>
          </a:r>
        </a:p>
      </xdr:txBody>
    </xdr:sp>
    <xdr:clientData/>
  </xdr:oneCellAnchor>
  <xdr:oneCellAnchor>
    <xdr:from>
      <xdr:col>72</xdr:col>
      <xdr:colOff>141113</xdr:colOff>
      <xdr:row>0</xdr:row>
      <xdr:rowOff>261055</xdr:rowOff>
    </xdr:from>
    <xdr:ext cx="2501519" cy="875048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06446" y="261055"/>
          <a:ext cx="2501519" cy="8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5000"/>
            <a:t>SKUPINA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241300</xdr:rowOff>
    </xdr:from>
    <xdr:to>
      <xdr:col>2</xdr:col>
      <xdr:colOff>1371072</xdr:colOff>
      <xdr:row>3</xdr:row>
      <xdr:rowOff>1619250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t="12624" r="22302"/>
        <a:stretch>
          <a:fillRect/>
        </a:stretch>
      </xdr:blipFill>
      <xdr:spPr bwMode="auto">
        <a:xfrm>
          <a:off x="295275" y="514350"/>
          <a:ext cx="1653647" cy="1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72</xdr:col>
      <xdr:colOff>312081</xdr:colOff>
      <xdr:row>0</xdr:row>
      <xdr:rowOff>21546</xdr:rowOff>
    </xdr:from>
    <xdr:ext cx="2134559" cy="4788619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113637" y="21546"/>
          <a:ext cx="2134559" cy="47886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30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4</a:t>
          </a:r>
        </a:p>
      </xdr:txBody>
    </xdr:sp>
    <xdr:clientData/>
  </xdr:oneCellAnchor>
  <xdr:oneCellAnchor>
    <xdr:from>
      <xdr:col>72</xdr:col>
      <xdr:colOff>141113</xdr:colOff>
      <xdr:row>0</xdr:row>
      <xdr:rowOff>261055</xdr:rowOff>
    </xdr:from>
    <xdr:ext cx="2501519" cy="87504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967363" y="261055"/>
          <a:ext cx="2501519" cy="8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5000"/>
            <a:t>SKUPINA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338571</xdr:colOff>
      <xdr:row>1</xdr:row>
      <xdr:rowOff>8947</xdr:rowOff>
    </xdr:from>
    <xdr:to>
      <xdr:col>1</xdr:col>
      <xdr:colOff>1052946</xdr:colOff>
      <xdr:row>1</xdr:row>
      <xdr:rowOff>999547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r="22302"/>
        <a:stretch>
          <a:fillRect/>
        </a:stretch>
      </xdr:blipFill>
      <xdr:spPr bwMode="auto">
        <a:xfrm>
          <a:off x="668771" y="281997"/>
          <a:ext cx="714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57150</xdr:rowOff>
        </xdr:from>
        <xdr:to>
          <xdr:col>13</xdr:col>
          <xdr:colOff>9525</xdr:colOff>
          <xdr:row>17</xdr:row>
          <xdr:rowOff>142875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13</xdr:col>
      <xdr:colOff>79375</xdr:colOff>
      <xdr:row>0</xdr:row>
      <xdr:rowOff>26460</xdr:rowOff>
    </xdr:from>
    <xdr:to>
      <xdr:col>16</xdr:col>
      <xdr:colOff>127781</xdr:colOff>
      <xdr:row>16</xdr:row>
      <xdr:rowOff>160262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17" t="27893" r="41544" b="19180"/>
        <a:stretch/>
      </xdr:blipFill>
      <xdr:spPr>
        <a:xfrm>
          <a:off x="4757208" y="26460"/>
          <a:ext cx="1969281" cy="25558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241300</xdr:rowOff>
    </xdr:from>
    <xdr:to>
      <xdr:col>2</xdr:col>
      <xdr:colOff>1371072</xdr:colOff>
      <xdr:row>3</xdr:row>
      <xdr:rowOff>1619250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t="12624" r="22302"/>
        <a:stretch>
          <a:fillRect/>
        </a:stretch>
      </xdr:blipFill>
      <xdr:spPr bwMode="auto">
        <a:xfrm>
          <a:off x="295275" y="514350"/>
          <a:ext cx="1653647" cy="1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72</xdr:col>
      <xdr:colOff>312081</xdr:colOff>
      <xdr:row>0</xdr:row>
      <xdr:rowOff>21546</xdr:rowOff>
    </xdr:from>
    <xdr:ext cx="2134559" cy="4788619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113637" y="21546"/>
          <a:ext cx="2134559" cy="478861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30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5</a:t>
          </a:r>
        </a:p>
      </xdr:txBody>
    </xdr:sp>
    <xdr:clientData/>
  </xdr:oneCellAnchor>
  <xdr:oneCellAnchor>
    <xdr:from>
      <xdr:col>72</xdr:col>
      <xdr:colOff>141113</xdr:colOff>
      <xdr:row>0</xdr:row>
      <xdr:rowOff>261055</xdr:rowOff>
    </xdr:from>
    <xdr:ext cx="2501519" cy="87504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67363" y="261055"/>
          <a:ext cx="2501519" cy="8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5000"/>
            <a:t>SKUPINA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338571</xdr:colOff>
      <xdr:row>1</xdr:row>
      <xdr:rowOff>8947</xdr:rowOff>
    </xdr:from>
    <xdr:to>
      <xdr:col>1</xdr:col>
      <xdr:colOff>1052946</xdr:colOff>
      <xdr:row>1</xdr:row>
      <xdr:rowOff>999547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r="22302"/>
        <a:stretch>
          <a:fillRect/>
        </a:stretch>
      </xdr:blipFill>
      <xdr:spPr bwMode="auto">
        <a:xfrm>
          <a:off x="668771" y="281997"/>
          <a:ext cx="714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57150</xdr:rowOff>
        </xdr:from>
        <xdr:to>
          <xdr:col>13</xdr:col>
          <xdr:colOff>9525</xdr:colOff>
          <xdr:row>17</xdr:row>
          <xdr:rowOff>142875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8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13</xdr:col>
      <xdr:colOff>180701</xdr:colOff>
      <xdr:row>0</xdr:row>
      <xdr:rowOff>16782</xdr:rowOff>
    </xdr:from>
    <xdr:to>
      <xdr:col>16</xdr:col>
      <xdr:colOff>315118</xdr:colOff>
      <xdr:row>18</xdr:row>
      <xdr:rowOff>141529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8534" y="16782"/>
          <a:ext cx="2055292" cy="2865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338571</xdr:colOff>
      <xdr:row>1</xdr:row>
      <xdr:rowOff>8947</xdr:rowOff>
    </xdr:from>
    <xdr:to>
      <xdr:col>1</xdr:col>
      <xdr:colOff>1052946</xdr:colOff>
      <xdr:row>1</xdr:row>
      <xdr:rowOff>999547</xdr:rowOff>
    </xdr:to>
    <xdr:pic>
      <xdr:nvPicPr>
        <xdr:cNvPr id="2" name="Obrázek 0" descr="Ondrasovka_CUP_logo_150_RGB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41" r="22302"/>
        <a:stretch>
          <a:fillRect/>
        </a:stretch>
      </xdr:blipFill>
      <xdr:spPr bwMode="auto">
        <a:xfrm>
          <a:off x="668771" y="281997"/>
          <a:ext cx="714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57150</xdr:rowOff>
        </xdr:from>
        <xdr:to>
          <xdr:col>13</xdr:col>
          <xdr:colOff>9525</xdr:colOff>
          <xdr:row>17</xdr:row>
          <xdr:rowOff>142875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A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Přepočítat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13</xdr:col>
      <xdr:colOff>198260</xdr:colOff>
      <xdr:row>0</xdr:row>
      <xdr:rowOff>16782</xdr:rowOff>
    </xdr:from>
    <xdr:to>
      <xdr:col>16</xdr:col>
      <xdr:colOff>297560</xdr:colOff>
      <xdr:row>18</xdr:row>
      <xdr:rowOff>141529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093" y="16782"/>
          <a:ext cx="2020175" cy="286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20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3.7109375" style="29" customWidth="1"/>
    <col min="2" max="2" width="22.7109375" style="170" customWidth="1"/>
    <col min="3" max="6" width="4.28515625" style="171" customWidth="1"/>
    <col min="7" max="7" width="4.28515625" style="172" customWidth="1"/>
    <col min="8" max="8" width="1.140625" style="173" customWidth="1"/>
    <col min="9" max="9" width="4.28515625" style="170" customWidth="1"/>
    <col min="10" max="10" width="4.140625" style="171" customWidth="1"/>
    <col min="11" max="11" width="4.28515625" style="171" customWidth="1"/>
    <col min="12" max="13" width="12.7109375" style="170" hidden="1" customWidth="1"/>
    <col min="14" max="16384" width="9.140625" style="152"/>
  </cols>
  <sheetData>
    <row r="1" spans="1:13" s="143" customFormat="1" ht="21.75" thickBot="1" x14ac:dyDescent="0.25">
      <c r="A1" s="16"/>
      <c r="B1" s="135" t="str">
        <f>'SKUPINA 3'!$A$1</f>
        <v>SKUPINA 3 hlavního turnaje v kategorii U9</v>
      </c>
      <c r="C1" s="136"/>
      <c r="D1" s="137"/>
      <c r="E1" s="137"/>
      <c r="F1" s="137"/>
      <c r="G1" s="138"/>
      <c r="H1" s="139"/>
      <c r="I1" s="140"/>
      <c r="J1" s="137"/>
      <c r="K1" s="141"/>
      <c r="L1" s="142"/>
      <c r="M1" s="142"/>
    </row>
    <row r="2" spans="1:13" ht="87.75" thickBot="1" x14ac:dyDescent="0.25">
      <c r="A2" s="26"/>
      <c r="B2" s="144"/>
      <c r="C2" s="145" t="s">
        <v>6</v>
      </c>
      <c r="D2" s="145" t="s">
        <v>3</v>
      </c>
      <c r="E2" s="145" t="s">
        <v>4</v>
      </c>
      <c r="F2" s="145" t="s">
        <v>5</v>
      </c>
      <c r="G2" s="146" t="s">
        <v>1</v>
      </c>
      <c r="H2" s="147"/>
      <c r="I2" s="148"/>
      <c r="J2" s="145" t="s">
        <v>9</v>
      </c>
      <c r="K2" s="149" t="s">
        <v>2</v>
      </c>
      <c r="L2" s="150" t="s">
        <v>7</v>
      </c>
      <c r="M2" s="151" t="s">
        <v>8</v>
      </c>
    </row>
    <row r="3" spans="1:13" ht="20.100000000000001" customHeight="1" x14ac:dyDescent="0.2">
      <c r="A3" s="26">
        <v>1</v>
      </c>
      <c r="B3" s="144">
        <f>'SKUPINA 3'!C9</f>
        <v>5</v>
      </c>
      <c r="C3" s="153">
        <f>'SKUPINA 3'!AW12</f>
        <v>0</v>
      </c>
      <c r="D3" s="153">
        <f>'SKUPINA 3'!AX12</f>
        <v>0</v>
      </c>
      <c r="E3" s="153">
        <f>'SKUPINA 3'!AY12</f>
        <v>0</v>
      </c>
      <c r="F3" s="153">
        <f>'SKUPINA 3'!AZ12</f>
        <v>0</v>
      </c>
      <c r="G3" s="154">
        <f>'SKUPINA 3'!BA12</f>
        <v>0</v>
      </c>
      <c r="H3" s="121" t="s">
        <v>0</v>
      </c>
      <c r="I3" s="155">
        <f>'SKUPINA 3'!BC12</f>
        <v>0</v>
      </c>
      <c r="J3" s="156">
        <f t="shared" ref="J3:J16" si="0">SUM(G3-I3)</f>
        <v>0</v>
      </c>
      <c r="K3" s="157">
        <f>'SKUPINA 3'!BD12</f>
        <v>0</v>
      </c>
      <c r="L3" s="158" t="str">
        <f t="shared" ref="L3:L16" si="1">IF(G3&gt;I3,"aktivní",IF(G3=I3,"vyrovnané","pasivní"))</f>
        <v>vyrovnané</v>
      </c>
      <c r="M3" s="159" t="str">
        <f t="shared" ref="M3:M16" si="2">IF(K3&gt;=80/100*C3*3,"vynikající",IF(K3&lt;50/100*C3*3,"neúspěšné","dobré"))</f>
        <v>vynikající</v>
      </c>
    </row>
    <row r="4" spans="1:13" ht="20.100000000000001" customHeight="1" x14ac:dyDescent="0.2">
      <c r="A4" s="26">
        <v>2</v>
      </c>
      <c r="B4" s="144">
        <f>'SKUPINA 3'!C10</f>
        <v>6</v>
      </c>
      <c r="C4" s="153">
        <f>'SKUPINA 3'!AW13</f>
        <v>0</v>
      </c>
      <c r="D4" s="153">
        <f>'SKUPINA 3'!AX13</f>
        <v>0</v>
      </c>
      <c r="E4" s="153">
        <f>'SKUPINA 3'!AY13</f>
        <v>0</v>
      </c>
      <c r="F4" s="153">
        <f>'SKUPINA 3'!AZ13</f>
        <v>0</v>
      </c>
      <c r="G4" s="154">
        <f>'SKUPINA 3'!BA13</f>
        <v>0</v>
      </c>
      <c r="H4" s="121" t="s">
        <v>0</v>
      </c>
      <c r="I4" s="155">
        <f>'SKUPINA 3'!BC13</f>
        <v>0</v>
      </c>
      <c r="J4" s="156">
        <f t="shared" si="0"/>
        <v>0</v>
      </c>
      <c r="K4" s="157">
        <f>'SKUPINA 3'!BD13</f>
        <v>0</v>
      </c>
      <c r="L4" s="160" t="str">
        <f t="shared" si="1"/>
        <v>vyrovnané</v>
      </c>
      <c r="M4" s="161" t="str">
        <f t="shared" si="2"/>
        <v>vynikající</v>
      </c>
    </row>
    <row r="5" spans="1:13" ht="20.100000000000001" customHeight="1" x14ac:dyDescent="0.2">
      <c r="A5" s="26">
        <v>3</v>
      </c>
      <c r="B5" s="144" t="e">
        <f>'SKUPINA 3'!#REF!</f>
        <v>#REF!</v>
      </c>
      <c r="C5" s="153">
        <f>'SKUPINA 3'!AW14</f>
        <v>0</v>
      </c>
      <c r="D5" s="153">
        <f>'SKUPINA 3'!AX14</f>
        <v>0</v>
      </c>
      <c r="E5" s="153">
        <f>'SKUPINA 3'!AY14</f>
        <v>0</v>
      </c>
      <c r="F5" s="153">
        <f>'SKUPINA 3'!AZ14</f>
        <v>0</v>
      </c>
      <c r="G5" s="154">
        <f>'SKUPINA 3'!BA14</f>
        <v>0</v>
      </c>
      <c r="H5" s="121" t="s">
        <v>0</v>
      </c>
      <c r="I5" s="155">
        <f>'SKUPINA 3'!BC14</f>
        <v>0</v>
      </c>
      <c r="J5" s="156">
        <f t="shared" si="0"/>
        <v>0</v>
      </c>
      <c r="K5" s="157">
        <f>'SKUPINA 3'!BD14</f>
        <v>0</v>
      </c>
      <c r="L5" s="160" t="str">
        <f t="shared" si="1"/>
        <v>vyrovnané</v>
      </c>
      <c r="M5" s="161" t="str">
        <f t="shared" si="2"/>
        <v>vynikající</v>
      </c>
    </row>
    <row r="6" spans="1:13" ht="20.100000000000001" customHeight="1" x14ac:dyDescent="0.2">
      <c r="A6" s="26">
        <v>4</v>
      </c>
      <c r="B6" s="144" t="str">
        <f>'SKUPINA 3'!C8</f>
        <v>FC Slovácko</v>
      </c>
      <c r="C6" s="153">
        <f>'SKUPINA 3'!AW6</f>
        <v>3</v>
      </c>
      <c r="D6" s="153">
        <f>'SKUPINA 3'!AX6</f>
        <v>3</v>
      </c>
      <c r="E6" s="153">
        <f>'SKUPINA 3'!AY6</f>
        <v>0</v>
      </c>
      <c r="F6" s="153">
        <f>'SKUPINA 3'!AZ6</f>
        <v>0</v>
      </c>
      <c r="G6" s="154">
        <f>'SKUPINA 3'!BA6</f>
        <v>12</v>
      </c>
      <c r="H6" s="121" t="s">
        <v>0</v>
      </c>
      <c r="I6" s="155">
        <f>'SKUPINA 3'!BC6</f>
        <v>5</v>
      </c>
      <c r="J6" s="156">
        <f t="shared" si="0"/>
        <v>7</v>
      </c>
      <c r="K6" s="157">
        <f>'SKUPINA 3'!BD6</f>
        <v>9</v>
      </c>
      <c r="L6" s="160" t="str">
        <f t="shared" si="1"/>
        <v>aktivní</v>
      </c>
      <c r="M6" s="161" t="str">
        <f t="shared" si="2"/>
        <v>vynikající</v>
      </c>
    </row>
    <row r="7" spans="1:13" ht="20.100000000000001" customHeight="1" x14ac:dyDescent="0.2">
      <c r="A7" s="26">
        <v>5</v>
      </c>
      <c r="B7" s="144" t="e">
        <f>'SKUPINA 3'!#REF!</f>
        <v>#REF!</v>
      </c>
      <c r="C7" s="153">
        <f>'SKUPINA 3'!AW5</f>
        <v>3</v>
      </c>
      <c r="D7" s="153">
        <f>'SKUPINA 3'!AX5</f>
        <v>0</v>
      </c>
      <c r="E7" s="153">
        <f>'SKUPINA 3'!AY5</f>
        <v>0</v>
      </c>
      <c r="F7" s="153">
        <f>'SKUPINA 3'!AZ5</f>
        <v>3</v>
      </c>
      <c r="G7" s="154">
        <f>'SKUPINA 3'!BA5</f>
        <v>5</v>
      </c>
      <c r="H7" s="121" t="s">
        <v>0</v>
      </c>
      <c r="I7" s="155">
        <f>'SKUPINA 3'!BC5</f>
        <v>18</v>
      </c>
      <c r="J7" s="156">
        <f t="shared" si="0"/>
        <v>-13</v>
      </c>
      <c r="K7" s="157">
        <f>'SKUPINA 3'!BD5</f>
        <v>0</v>
      </c>
      <c r="L7" s="160" t="str">
        <f t="shared" si="1"/>
        <v>pasivní</v>
      </c>
      <c r="M7" s="161" t="str">
        <f t="shared" si="2"/>
        <v>neúspěšné</v>
      </c>
    </row>
    <row r="8" spans="1:13" ht="20.100000000000001" customHeight="1" x14ac:dyDescent="0.2">
      <c r="A8" s="26">
        <v>6</v>
      </c>
      <c r="B8" s="144" t="e">
        <f>'SKUPINA 3'!#REF!</f>
        <v>#REF!</v>
      </c>
      <c r="C8" s="153">
        <f>'SKUPINA 3'!AW7</f>
        <v>3</v>
      </c>
      <c r="D8" s="153">
        <f>'SKUPINA 3'!AX7</f>
        <v>1</v>
      </c>
      <c r="E8" s="153">
        <f>'SKUPINA 3'!AY7</f>
        <v>0</v>
      </c>
      <c r="F8" s="153">
        <f>'SKUPINA 3'!AZ7</f>
        <v>2</v>
      </c>
      <c r="G8" s="154">
        <f>'SKUPINA 3'!BA7</f>
        <v>11</v>
      </c>
      <c r="H8" s="121" t="s">
        <v>0</v>
      </c>
      <c r="I8" s="155">
        <f>'SKUPINA 3'!BC7</f>
        <v>18</v>
      </c>
      <c r="J8" s="156">
        <f t="shared" si="0"/>
        <v>-7</v>
      </c>
      <c r="K8" s="157">
        <f>'SKUPINA 3'!BD7</f>
        <v>3</v>
      </c>
      <c r="L8" s="160" t="str">
        <f t="shared" si="1"/>
        <v>pasivní</v>
      </c>
      <c r="M8" s="161" t="str">
        <f t="shared" si="2"/>
        <v>neúspěšné</v>
      </c>
    </row>
    <row r="9" spans="1:13" ht="20.100000000000001" customHeight="1" x14ac:dyDescent="0.2">
      <c r="A9" s="26">
        <v>7</v>
      </c>
      <c r="B9" s="144">
        <f>'SKUPINA 3'!C12</f>
        <v>8</v>
      </c>
      <c r="C9" s="153">
        <f>'SKUPINA 3'!AW9</f>
        <v>0</v>
      </c>
      <c r="D9" s="153">
        <f>'SKUPINA 3'!AX9</f>
        <v>0</v>
      </c>
      <c r="E9" s="153">
        <f>'SKUPINA 3'!AY9</f>
        <v>0</v>
      </c>
      <c r="F9" s="153">
        <f>'SKUPINA 3'!AZ9</f>
        <v>0</v>
      </c>
      <c r="G9" s="154">
        <f>'SKUPINA 3'!BA9</f>
        <v>0</v>
      </c>
      <c r="H9" s="121" t="s">
        <v>0</v>
      </c>
      <c r="I9" s="155">
        <f>'SKUPINA 3'!BC9</f>
        <v>0</v>
      </c>
      <c r="J9" s="156">
        <f t="shared" si="0"/>
        <v>0</v>
      </c>
      <c r="K9" s="157">
        <f>'SKUPINA 3'!BD9</f>
        <v>0</v>
      </c>
      <c r="L9" s="160" t="str">
        <f t="shared" si="1"/>
        <v>vyrovnané</v>
      </c>
      <c r="M9" s="161" t="str">
        <f t="shared" si="2"/>
        <v>vynikající</v>
      </c>
    </row>
    <row r="10" spans="1:13" ht="20.100000000000001" customHeight="1" x14ac:dyDescent="0.2">
      <c r="A10" s="26">
        <v>8</v>
      </c>
      <c r="B10" s="144">
        <f>'SKUPINA 3'!C11</f>
        <v>7</v>
      </c>
      <c r="C10" s="153">
        <f>'SKUPINA 3'!AW10</f>
        <v>0</v>
      </c>
      <c r="D10" s="153">
        <f>'SKUPINA 3'!AX10</f>
        <v>0</v>
      </c>
      <c r="E10" s="153">
        <f>'SKUPINA 3'!AY10</f>
        <v>0</v>
      </c>
      <c r="F10" s="153">
        <f>'SKUPINA 3'!AZ10</f>
        <v>0</v>
      </c>
      <c r="G10" s="154">
        <f>'SKUPINA 3'!BA10</f>
        <v>0</v>
      </c>
      <c r="H10" s="121" t="s">
        <v>0</v>
      </c>
      <c r="I10" s="155">
        <f>'SKUPINA 3'!BC10</f>
        <v>0</v>
      </c>
      <c r="J10" s="156">
        <f t="shared" si="0"/>
        <v>0</v>
      </c>
      <c r="K10" s="157">
        <f>'SKUPINA 3'!BD10</f>
        <v>0</v>
      </c>
      <c r="L10" s="160" t="str">
        <f t="shared" si="1"/>
        <v>vyrovnané</v>
      </c>
      <c r="M10" s="161" t="str">
        <f t="shared" si="2"/>
        <v>vynikající</v>
      </c>
    </row>
    <row r="11" spans="1:13" ht="20.100000000000001" customHeight="1" x14ac:dyDescent="0.2">
      <c r="A11" s="26">
        <v>9</v>
      </c>
      <c r="B11" s="144">
        <f>'SKUPINA 3'!C13</f>
        <v>9</v>
      </c>
      <c r="C11" s="153" t="e">
        <f>'SKUPINA 3'!#REF!</f>
        <v>#REF!</v>
      </c>
      <c r="D11" s="153" t="e">
        <f>'SKUPINA 3'!#REF!</f>
        <v>#REF!</v>
      </c>
      <c r="E11" s="153" t="e">
        <f>'SKUPINA 3'!#REF!</f>
        <v>#REF!</v>
      </c>
      <c r="F11" s="153" t="e">
        <f>'SKUPINA 3'!#REF!</f>
        <v>#REF!</v>
      </c>
      <c r="G11" s="154" t="e">
        <f>'SKUPINA 3'!#REF!</f>
        <v>#REF!</v>
      </c>
      <c r="H11" s="121" t="s">
        <v>0</v>
      </c>
      <c r="I11" s="155" t="e">
        <f>'SKUPINA 3'!#REF!</f>
        <v>#REF!</v>
      </c>
      <c r="J11" s="156" t="e">
        <f t="shared" si="0"/>
        <v>#REF!</v>
      </c>
      <c r="K11" s="157" t="e">
        <f>'SKUPINA 3'!#REF!</f>
        <v>#REF!</v>
      </c>
      <c r="L11" s="160" t="e">
        <f t="shared" si="1"/>
        <v>#REF!</v>
      </c>
      <c r="M11" s="161" t="e">
        <f t="shared" si="2"/>
        <v>#REF!</v>
      </c>
    </row>
    <row r="12" spans="1:13" ht="20.100000000000001" customHeight="1" x14ac:dyDescent="0.2">
      <c r="A12" s="26">
        <v>10</v>
      </c>
      <c r="B12" s="144" t="e">
        <f>'SKUPINA 3'!#REF!</f>
        <v>#REF!</v>
      </c>
      <c r="C12" s="153">
        <f>'SKUPINA 3'!AW8</f>
        <v>3</v>
      </c>
      <c r="D12" s="153">
        <f>'SKUPINA 3'!AX8</f>
        <v>2</v>
      </c>
      <c r="E12" s="153">
        <f>'SKUPINA 3'!AY8</f>
        <v>0</v>
      </c>
      <c r="F12" s="153">
        <f>'SKUPINA 3'!AZ8</f>
        <v>1</v>
      </c>
      <c r="G12" s="154">
        <f>'SKUPINA 3'!BA8</f>
        <v>20</v>
      </c>
      <c r="H12" s="121" t="s">
        <v>0</v>
      </c>
      <c r="I12" s="155">
        <f>'SKUPINA 3'!BC8</f>
        <v>7</v>
      </c>
      <c r="J12" s="156">
        <f t="shared" si="0"/>
        <v>13</v>
      </c>
      <c r="K12" s="157">
        <f>'SKUPINA 3'!BD8</f>
        <v>6</v>
      </c>
      <c r="L12" s="160" t="str">
        <f t="shared" si="1"/>
        <v>aktivní</v>
      </c>
      <c r="M12" s="161" t="str">
        <f t="shared" si="2"/>
        <v>dobré</v>
      </c>
    </row>
    <row r="13" spans="1:13" ht="20.100000000000001" customHeight="1" x14ac:dyDescent="0.2">
      <c r="A13" s="26">
        <v>11</v>
      </c>
      <c r="B13" s="144">
        <f>'SKUPINA 3'!C14</f>
        <v>10</v>
      </c>
      <c r="C13" s="153" t="e">
        <f>'SKUPINA 3'!#REF!</f>
        <v>#REF!</v>
      </c>
      <c r="D13" s="153" t="e">
        <f>'SKUPINA 3'!#REF!</f>
        <v>#REF!</v>
      </c>
      <c r="E13" s="153" t="e">
        <f>'SKUPINA 3'!#REF!</f>
        <v>#REF!</v>
      </c>
      <c r="F13" s="153" t="e">
        <f>'SKUPINA 3'!#REF!</f>
        <v>#REF!</v>
      </c>
      <c r="G13" s="154" t="e">
        <f>'SKUPINA 3'!#REF!</f>
        <v>#REF!</v>
      </c>
      <c r="H13" s="121" t="s">
        <v>0</v>
      </c>
      <c r="I13" s="155" t="e">
        <f>'SKUPINA 3'!#REF!</f>
        <v>#REF!</v>
      </c>
      <c r="J13" s="156" t="e">
        <f t="shared" si="0"/>
        <v>#REF!</v>
      </c>
      <c r="K13" s="157" t="e">
        <f>'SKUPINA 3'!#REF!</f>
        <v>#REF!</v>
      </c>
      <c r="L13" s="160" t="e">
        <f t="shared" si="1"/>
        <v>#REF!</v>
      </c>
      <c r="M13" s="161" t="e">
        <f t="shared" si="2"/>
        <v>#REF!</v>
      </c>
    </row>
    <row r="14" spans="1:13" ht="20.100000000000001" customHeight="1" x14ac:dyDescent="0.2">
      <c r="A14" s="26">
        <v>12</v>
      </c>
      <c r="B14" s="144" t="str">
        <f>'SKUPINA 3'!C6</f>
        <v>FK Meteor Praha</v>
      </c>
      <c r="C14" s="153" t="e">
        <f>'SKUPINA 3'!#REF!</f>
        <v>#REF!</v>
      </c>
      <c r="D14" s="153" t="e">
        <f>'SKUPINA 3'!#REF!</f>
        <v>#REF!</v>
      </c>
      <c r="E14" s="153" t="e">
        <f>'SKUPINA 3'!#REF!</f>
        <v>#REF!</v>
      </c>
      <c r="F14" s="153" t="e">
        <f>'SKUPINA 3'!#REF!</f>
        <v>#REF!</v>
      </c>
      <c r="G14" s="154" t="e">
        <f>'SKUPINA 3'!#REF!</f>
        <v>#REF!</v>
      </c>
      <c r="H14" s="121" t="s">
        <v>0</v>
      </c>
      <c r="I14" s="155" t="e">
        <f>'SKUPINA 3'!#REF!</f>
        <v>#REF!</v>
      </c>
      <c r="J14" s="156" t="e">
        <f t="shared" si="0"/>
        <v>#REF!</v>
      </c>
      <c r="K14" s="157" t="e">
        <f>'SKUPINA 3'!#REF!</f>
        <v>#REF!</v>
      </c>
      <c r="L14" s="160" t="e">
        <f t="shared" si="1"/>
        <v>#REF!</v>
      </c>
      <c r="M14" s="161" t="e">
        <f t="shared" si="2"/>
        <v>#REF!</v>
      </c>
    </row>
    <row r="15" spans="1:13" ht="20.100000000000001" customHeight="1" x14ac:dyDescent="0.2">
      <c r="A15" s="26">
        <v>13</v>
      </c>
      <c r="B15" s="144" t="str">
        <f>'SKUPINA 3'!C5</f>
        <v>1.SK Prostějov</v>
      </c>
      <c r="C15" s="153">
        <f>'SKUPINA 3'!AW11</f>
        <v>0</v>
      </c>
      <c r="D15" s="153">
        <f>'SKUPINA 3'!AX11</f>
        <v>0</v>
      </c>
      <c r="E15" s="153">
        <f>'SKUPINA 3'!AY11</f>
        <v>0</v>
      </c>
      <c r="F15" s="153">
        <f>'SKUPINA 3'!AZ11</f>
        <v>0</v>
      </c>
      <c r="G15" s="154">
        <f>'SKUPINA 3'!BA11</f>
        <v>0</v>
      </c>
      <c r="H15" s="121" t="s">
        <v>0</v>
      </c>
      <c r="I15" s="155">
        <f>'SKUPINA 3'!BC11</f>
        <v>0</v>
      </c>
      <c r="J15" s="156">
        <f t="shared" si="0"/>
        <v>0</v>
      </c>
      <c r="K15" s="157">
        <f>'SKUPINA 3'!BD11</f>
        <v>0</v>
      </c>
      <c r="L15" s="160" t="str">
        <f t="shared" si="1"/>
        <v>vyrovnané</v>
      </c>
      <c r="M15" s="161" t="str">
        <f t="shared" si="2"/>
        <v>vynikající</v>
      </c>
    </row>
    <row r="16" spans="1:13" ht="20.100000000000001" customHeight="1" x14ac:dyDescent="0.2">
      <c r="A16" s="26">
        <v>14</v>
      </c>
      <c r="B16" s="144" t="str">
        <f>'SKUPINA 3'!C7</f>
        <v>FC Velké Meziříčí</v>
      </c>
      <c r="C16" s="153" t="e">
        <f>'SKUPINA 3'!#REF!</f>
        <v>#REF!</v>
      </c>
      <c r="D16" s="153" t="e">
        <f>'SKUPINA 3'!#REF!</f>
        <v>#REF!</v>
      </c>
      <c r="E16" s="153" t="e">
        <f>'SKUPINA 3'!#REF!</f>
        <v>#REF!</v>
      </c>
      <c r="F16" s="153" t="e">
        <f>'SKUPINA 3'!#REF!</f>
        <v>#REF!</v>
      </c>
      <c r="G16" s="154" t="e">
        <f>'SKUPINA 3'!#REF!</f>
        <v>#REF!</v>
      </c>
      <c r="H16" s="121" t="s">
        <v>0</v>
      </c>
      <c r="I16" s="155" t="e">
        <f>'SKUPINA 3'!#REF!</f>
        <v>#REF!</v>
      </c>
      <c r="J16" s="156" t="e">
        <f t="shared" si="0"/>
        <v>#REF!</v>
      </c>
      <c r="K16" s="157" t="e">
        <f>'SKUPINA 3'!#REF!</f>
        <v>#REF!</v>
      </c>
      <c r="L16" s="160" t="e">
        <f t="shared" si="1"/>
        <v>#REF!</v>
      </c>
      <c r="M16" s="161" t="e">
        <f t="shared" si="2"/>
        <v>#REF!</v>
      </c>
    </row>
    <row r="17" spans="1:13" ht="20.100000000000001" hidden="1" customHeight="1" x14ac:dyDescent="0.2">
      <c r="A17" s="26">
        <v>15</v>
      </c>
      <c r="B17" s="144">
        <f>'SKUPINA 3'!C15</f>
        <v>11</v>
      </c>
      <c r="C17" s="153">
        <f>'SKUPINA 3'!AW15</f>
        <v>0</v>
      </c>
      <c r="D17" s="153">
        <f>'SKUPINA 3'!AX15</f>
        <v>0</v>
      </c>
      <c r="E17" s="153">
        <f>'SKUPINA 3'!AY15</f>
        <v>0</v>
      </c>
      <c r="F17" s="153">
        <f>'SKUPINA 3'!AZ15</f>
        <v>0</v>
      </c>
      <c r="G17" s="154">
        <f>'SKUPINA 3'!BA15</f>
        <v>0</v>
      </c>
      <c r="H17" s="121" t="s">
        <v>0</v>
      </c>
      <c r="I17" s="155">
        <f>'SKUPINA 3'!BC15</f>
        <v>0</v>
      </c>
      <c r="J17" s="156">
        <f>SUM(G17-I17)</f>
        <v>0</v>
      </c>
      <c r="K17" s="157">
        <f>'SKUPINA 3'!BD15</f>
        <v>0</v>
      </c>
      <c r="L17" s="160" t="str">
        <f>IF(G17&gt;I17,"aktivní",IF(G17=I17,"vyrovnané","pasivní"))</f>
        <v>vyrovnané</v>
      </c>
      <c r="M17" s="161" t="str">
        <f>IF(K17&gt;=80/100*C17*3,"vynikající",IF(K17&lt;50/100*C17*3,"neúspěšné","dobré"))</f>
        <v>vynikající</v>
      </c>
    </row>
    <row r="18" spans="1:13" ht="20.100000000000001" hidden="1" customHeight="1" thickBot="1" x14ac:dyDescent="0.25">
      <c r="A18" s="26">
        <v>16</v>
      </c>
      <c r="B18" s="144">
        <f>'SKUPINA 3'!C16</f>
        <v>12</v>
      </c>
      <c r="C18" s="153">
        <f>'SKUPINA 3'!AW16</f>
        <v>0</v>
      </c>
      <c r="D18" s="153">
        <f>'SKUPINA 3'!AX16</f>
        <v>0</v>
      </c>
      <c r="E18" s="153">
        <f>'SKUPINA 3'!AY16</f>
        <v>0</v>
      </c>
      <c r="F18" s="153">
        <f>'SKUPINA 3'!AZ16</f>
        <v>0</v>
      </c>
      <c r="G18" s="154">
        <f>'SKUPINA 3'!BA16</f>
        <v>0</v>
      </c>
      <c r="H18" s="121" t="s">
        <v>0</v>
      </c>
      <c r="I18" s="155">
        <f>'SKUPINA 3'!BC16</f>
        <v>0</v>
      </c>
      <c r="J18" s="156">
        <f>SUM(G18-I18)</f>
        <v>0</v>
      </c>
      <c r="K18" s="157">
        <f>'SKUPINA 3'!BD16</f>
        <v>0</v>
      </c>
      <c r="L18" s="162" t="str">
        <f>IF(G18&gt;I18,"aktivní",IF(G18=I18,"vyrovnané","pasivní"))</f>
        <v>vyrovnané</v>
      </c>
      <c r="M18" s="163" t="str">
        <f>IF(K18&gt;=80/100*C18*3,"vynikající",IF(K18&lt;50/100*C18*3,"neúspěšné","dobré"))</f>
        <v>vynikající</v>
      </c>
    </row>
    <row r="19" spans="1:13" ht="20.100000000000001" hidden="1" customHeight="1" thickBot="1" x14ac:dyDescent="0.25">
      <c r="A19" s="26">
        <v>17</v>
      </c>
      <c r="B19" s="144">
        <f>'SKUPINA 3'!C17</f>
        <v>13</v>
      </c>
      <c r="C19" s="153">
        <f>'SKUPINA 3'!AW17</f>
        <v>0</v>
      </c>
      <c r="D19" s="153">
        <f>'SKUPINA 3'!AX17</f>
        <v>0</v>
      </c>
      <c r="E19" s="153">
        <f>'SKUPINA 3'!AY17</f>
        <v>0</v>
      </c>
      <c r="F19" s="153">
        <f>'SKUPINA 3'!AZ17</f>
        <v>0</v>
      </c>
      <c r="G19" s="154">
        <f>'SKUPINA 3'!BA17</f>
        <v>0</v>
      </c>
      <c r="H19" s="121" t="s">
        <v>0</v>
      </c>
      <c r="I19" s="155">
        <f>'SKUPINA 3'!BC17</f>
        <v>0</v>
      </c>
      <c r="J19" s="156">
        <f>SUM(G19-I19)</f>
        <v>0</v>
      </c>
      <c r="K19" s="157">
        <f>'SKUPINA 3'!BD17</f>
        <v>0</v>
      </c>
      <c r="L19" s="162" t="str">
        <f>IF(G19&gt;I19,"aktivní",IF(G19=I19,"vyrovnané","pasivní"))</f>
        <v>vyrovnané</v>
      </c>
      <c r="M19" s="163" t="str">
        <f>IF(K19&gt;=80/100*C19*3,"vynikající",IF(K19&lt;50/100*C19*3,"neúspěšné","dobré"))</f>
        <v>vynikající</v>
      </c>
    </row>
    <row r="20" spans="1:13" ht="20.100000000000001" hidden="1" customHeight="1" thickBot="1" x14ac:dyDescent="0.25">
      <c r="A20" s="43">
        <v>18</v>
      </c>
      <c r="B20" s="164">
        <f>'SKUPINA 3'!C18</f>
        <v>14</v>
      </c>
      <c r="C20" s="165">
        <f>'SKUPINA 3'!AW18</f>
        <v>0</v>
      </c>
      <c r="D20" s="165">
        <f>'SKUPINA 3'!AX18</f>
        <v>0</v>
      </c>
      <c r="E20" s="165">
        <f>'SKUPINA 3'!AY18</f>
        <v>0</v>
      </c>
      <c r="F20" s="165">
        <f>'SKUPINA 3'!AZ18</f>
        <v>0</v>
      </c>
      <c r="G20" s="166">
        <f>'SKUPINA 3'!BA18</f>
        <v>0</v>
      </c>
      <c r="H20" s="130" t="s">
        <v>0</v>
      </c>
      <c r="I20" s="167">
        <f>'SKUPINA 3'!BC18</f>
        <v>0</v>
      </c>
      <c r="J20" s="168">
        <f>SUM(G20-I20)</f>
        <v>0</v>
      </c>
      <c r="K20" s="169">
        <f>'SKUPINA 3'!BD18</f>
        <v>0</v>
      </c>
      <c r="L20" s="162" t="str">
        <f>IF(G20&gt;I20,"aktivní",IF(G20=I20,"vyrovnané","pasivní"))</f>
        <v>vyrovnané</v>
      </c>
      <c r="M20" s="163" t="str">
        <f>IF(K20&gt;=80/100*C20*3,"vynikající",IF(K20&lt;50/100*C20*3,"neúspěšné","dobré"))</f>
        <v>vynikající</v>
      </c>
    </row>
  </sheetData>
  <phoneticPr fontId="0" type="noConversion"/>
  <conditionalFormatting sqref="L3:L20">
    <cfRule type="expression" dxfId="64" priority="1" stopIfTrue="1">
      <formula>$L3="aktivní"</formula>
    </cfRule>
    <cfRule type="expression" dxfId="63" priority="2" stopIfTrue="1">
      <formula>$L3="pasivní"</formula>
    </cfRule>
  </conditionalFormatting>
  <conditionalFormatting sqref="M3:M20">
    <cfRule type="expression" dxfId="62" priority="3" stopIfTrue="1">
      <formula>$M3="vynikající"</formula>
    </cfRule>
    <cfRule type="expression" dxfId="61" priority="4" stopIfTrue="1">
      <formula>$M3="dobré"</formula>
    </cfRule>
    <cfRule type="expression" dxfId="60" priority="5" stopIfTrue="1">
      <formula>$M3="neúspěšné"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landscape" horizontalDpi="180" verticalDpi="18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ořadíP">
                <anchor moveWithCells="1" sizeWithCells="1">
                  <from>
                    <xdr:col>14</xdr:col>
                    <xdr:colOff>9525</xdr:colOff>
                    <xdr:row>2</xdr:row>
                    <xdr:rowOff>0</xdr:rowOff>
                  </from>
                  <to>
                    <xdr:col>15</xdr:col>
                    <xdr:colOff>409575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3"/>
  <dimension ref="A1:AS265"/>
  <sheetViews>
    <sheetView showGridLines="0" showRowColHeaders="0" zoomScale="150" zoomScaleNormal="150" workbookViewId="0">
      <selection sqref="A1:K1"/>
    </sheetView>
  </sheetViews>
  <sheetFormatPr defaultColWidth="9.140625" defaultRowHeight="12.75" x14ac:dyDescent="0.2"/>
  <cols>
    <col min="1" max="1" width="4.7109375" style="179" customWidth="1"/>
    <col min="2" max="2" width="27.140625" style="176" customWidth="1"/>
    <col min="3" max="7" width="4.28515625" style="177" customWidth="1"/>
    <col min="8" max="8" width="1.140625" style="178" customWidth="1"/>
    <col min="9" max="9" width="4.28515625" style="177" customWidth="1"/>
    <col min="10" max="10" width="4.140625" style="177" customWidth="1"/>
    <col min="11" max="11" width="4.28515625" style="177" customWidth="1"/>
    <col min="12" max="13" width="12.7109375" style="175" hidden="1" customWidth="1"/>
    <col min="14" max="16384" width="9.140625" style="175"/>
  </cols>
  <sheetData>
    <row r="1" spans="1:36" s="174" customFormat="1" ht="21.75" thickBot="1" x14ac:dyDescent="0.4">
      <c r="A1" s="401" t="str">
        <f>'SKUPINA 6'!$A$1</f>
        <v>SKUPINA 6 hlavního turnaje v kategorii U9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142"/>
      <c r="M1" s="142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1:36" ht="87" thickBot="1" x14ac:dyDescent="0.25">
      <c r="A2" s="215"/>
      <c r="B2" s="216"/>
      <c r="C2" s="183" t="s">
        <v>6</v>
      </c>
      <c r="D2" s="183" t="s">
        <v>3</v>
      </c>
      <c r="E2" s="183" t="s">
        <v>4</v>
      </c>
      <c r="F2" s="183" t="s">
        <v>5</v>
      </c>
      <c r="G2" s="404" t="s">
        <v>1</v>
      </c>
      <c r="H2" s="405"/>
      <c r="I2" s="406"/>
      <c r="J2" s="183" t="s">
        <v>9</v>
      </c>
      <c r="K2" s="184" t="s">
        <v>2</v>
      </c>
      <c r="L2" s="150" t="s">
        <v>7</v>
      </c>
      <c r="M2" s="151" t="s">
        <v>8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1:36" s="152" customFormat="1" ht="20.100000000000001" customHeight="1" thickBot="1" x14ac:dyDescent="0.25">
      <c r="A3" s="320">
        <v>21</v>
      </c>
      <c r="B3" s="325" t="str">
        <f>'SKUPINA 6'!C6</f>
        <v>FK Ústí nad Labem</v>
      </c>
      <c r="C3" s="153">
        <f>SUM('SKUPINA 6'!AW6,Jaro!BE5)</f>
        <v>3</v>
      </c>
      <c r="D3" s="153">
        <f>SUM('SKUPINA 6'!AX6,Jaro!BF5)</f>
        <v>2</v>
      </c>
      <c r="E3" s="153">
        <f>SUM('SKUPINA 6'!AY6,Jaro!BG5)</f>
        <v>1</v>
      </c>
      <c r="F3" s="153">
        <f>SUM('SKUPINA 6'!AZ6,Jaro!BH5)</f>
        <v>0</v>
      </c>
      <c r="G3" s="327">
        <f>SUM('SKUPINA 6'!BA6,Jaro!BI5)</f>
        <v>19</v>
      </c>
      <c r="H3" s="121" t="s">
        <v>0</v>
      </c>
      <c r="I3" s="328">
        <f>SUM('SKUPINA 6'!BC6,Jaro!BK5)</f>
        <v>13</v>
      </c>
      <c r="J3" s="153">
        <f>SUM(G3-I3)</f>
        <v>6</v>
      </c>
      <c r="K3" s="153">
        <f>SUM('SKUPINA 6'!BD6,Jaro!BL5)</f>
        <v>7</v>
      </c>
      <c r="L3" s="232" t="str">
        <f>IF(G2&gt;I2,"aktivní",IF(G2=I2,"vyrovnané","pasivní"))</f>
        <v>aktivní</v>
      </c>
      <c r="M3" s="122" t="e">
        <f>IF(K2&gt;=80/100*C2*3,"vynikající",IF(K2&lt;50/100*C2*3,"neúspěšné","dobré"))</f>
        <v>#VALUE!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1:36" s="152" customFormat="1" ht="20.100000000000001" customHeight="1" thickBot="1" x14ac:dyDescent="0.25">
      <c r="A4" s="320">
        <v>22</v>
      </c>
      <c r="B4" s="325" t="str">
        <f>'SKUPINA 6'!C5</f>
        <v>TJ Viktorka Vestec</v>
      </c>
      <c r="C4" s="153">
        <f>SUM('SKUPINA 6'!AW5,Jaro!BE4)</f>
        <v>3</v>
      </c>
      <c r="D4" s="153">
        <f>SUM('SKUPINA 6'!AX5,Jaro!BF4)</f>
        <v>2</v>
      </c>
      <c r="E4" s="153">
        <f>SUM('SKUPINA 6'!AY5,Jaro!BG4)</f>
        <v>0</v>
      </c>
      <c r="F4" s="153">
        <f>SUM('SKUPINA 6'!AZ5,Jaro!BH4)</f>
        <v>1</v>
      </c>
      <c r="G4" s="327">
        <f>SUM('SKUPINA 6'!BA5,Jaro!BI4)</f>
        <v>18</v>
      </c>
      <c r="H4" s="121" t="s">
        <v>0</v>
      </c>
      <c r="I4" s="328">
        <f>SUM('SKUPINA 6'!BC5,Jaro!BK4)</f>
        <v>10</v>
      </c>
      <c r="J4" s="153">
        <f>SUM(G4-I4)</f>
        <v>8</v>
      </c>
      <c r="K4" s="153">
        <f>SUM('SKUPINA 6'!BD5,Jaro!BL4)</f>
        <v>6</v>
      </c>
      <c r="L4" s="232" t="str">
        <f>IF(G2&gt;I2,"aktivní",IF(G2=I2,"vyrovnané","pasivní"))</f>
        <v>aktivní</v>
      </c>
      <c r="M4" s="122" t="e">
        <f>IF(K2&gt;=80/100*C2*3,"vynikající",IF(K2&lt;50/100*C2*3,"neúspěšné","dobré"))</f>
        <v>#VALUE!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</row>
    <row r="5" spans="1:36" s="152" customFormat="1" ht="20.100000000000001" customHeight="1" thickBot="1" x14ac:dyDescent="0.25">
      <c r="A5" s="320">
        <v>23</v>
      </c>
      <c r="B5" s="325" t="str">
        <f>'SKUPINA 6'!C7</f>
        <v>FK Junior Strakonice</v>
      </c>
      <c r="C5" s="153">
        <f>SUM('SKUPINA 6'!AW7,Jaro!BE6)</f>
        <v>3</v>
      </c>
      <c r="D5" s="153">
        <f>SUM('SKUPINA 3'!AX7,Jaro!BF6)</f>
        <v>1</v>
      </c>
      <c r="E5" s="153">
        <f>SUM('SKUPINA 6'!AY7,Jaro!BG6)</f>
        <v>1</v>
      </c>
      <c r="F5" s="153">
        <f>SUM('SKUPINA 6'!AZ7,Jaro!BH6)</f>
        <v>1</v>
      </c>
      <c r="G5" s="327">
        <f>SUM('SKUPINA 6'!BA7,Jaro!BI6)</f>
        <v>16</v>
      </c>
      <c r="H5" s="121" t="s">
        <v>0</v>
      </c>
      <c r="I5" s="328">
        <f>SUM('SKUPINA 6'!BC7,Jaro!BK6)</f>
        <v>13</v>
      </c>
      <c r="J5" s="153">
        <f>SUM(G5-I5)</f>
        <v>3</v>
      </c>
      <c r="K5" s="153">
        <f>SUM('SKUPINA 6'!BD7,Jaro!BL6)</f>
        <v>4</v>
      </c>
      <c r="L5" s="232" t="str">
        <f>IF(G6&gt;I6,"aktivní",IF(G6=I6,"vyrovnané","pasivní"))</f>
        <v>pasivní</v>
      </c>
      <c r="M5" s="122" t="str">
        <f>IF(K6&gt;=80/100*C6*3,"vynikající",IF(K6&lt;50/100*C6*3,"neúspěšné","dobré"))</f>
        <v>neúspěšné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</row>
    <row r="6" spans="1:36" s="152" customFormat="1" ht="20.100000000000001" customHeight="1" x14ac:dyDescent="0.2">
      <c r="A6" s="320">
        <v>24</v>
      </c>
      <c r="B6" s="325" t="str">
        <f>'SKUPINA 6'!C8</f>
        <v>FK Spartak Choceň</v>
      </c>
      <c r="C6" s="153">
        <f>SUM('SKUPINA 6'!AW8,Jaro!BE7)</f>
        <v>3</v>
      </c>
      <c r="D6" s="153">
        <f>SUM('SKUPINA 6'!AX8,Jaro!BF7)</f>
        <v>0</v>
      </c>
      <c r="E6" s="153">
        <f>SUM('SKUPINA 6'!AY8,Jaro!BG7)</f>
        <v>0</v>
      </c>
      <c r="F6" s="153">
        <f>SUM('SKUPINA 6'!AZ8,Jaro!BH7)</f>
        <v>3</v>
      </c>
      <c r="G6" s="327">
        <f>SUM('SKUPINA 6'!BA8,Jaro!BI7)</f>
        <v>5</v>
      </c>
      <c r="H6" s="121" t="s">
        <v>0</v>
      </c>
      <c r="I6" s="328">
        <f>SUM('SKUPINA 6'!BC8,Jaro!BK7)</f>
        <v>22</v>
      </c>
      <c r="J6" s="153">
        <f>SUM(G6-I6)</f>
        <v>-17</v>
      </c>
      <c r="K6" s="153">
        <f>SUM('SKUPINA 6'!BD8,Jaro!BL7)</f>
        <v>0</v>
      </c>
      <c r="L6" s="232" t="str">
        <f>IF(G4&gt;I4,"aktivní",IF(G4=I4,"vyrovnané","pasivní"))</f>
        <v>aktivní</v>
      </c>
      <c r="M6" s="122" t="str">
        <f>IF(K4&gt;=80/100*C4*3,"vynikající",IF(K4&lt;50/100*C4*3,"neúspěšné","dobré"))</f>
        <v>dobré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</row>
    <row r="7" spans="1:36" s="152" customFormat="1" ht="20.100000000000001" hidden="1" customHeight="1" thickBot="1" x14ac:dyDescent="0.25">
      <c r="A7" s="321">
        <v>5</v>
      </c>
      <c r="B7" s="325">
        <f>'SKUPINA 3'!C10</f>
        <v>6</v>
      </c>
      <c r="C7" s="153">
        <f>SUM('SKUPINA 3'!AW10,Jaro!BE9)</f>
        <v>0</v>
      </c>
      <c r="D7" s="153">
        <f>SUM('SKUPINA 3'!AX10,Jaro!BF9)</f>
        <v>0</v>
      </c>
      <c r="E7" s="153">
        <f>SUM('SKUPINA 3'!AY10,Jaro!BG9)</f>
        <v>0</v>
      </c>
      <c r="F7" s="153">
        <f>SUM('SKUPINA 3'!AZ10,Jaro!BH9)</f>
        <v>0</v>
      </c>
      <c r="G7" s="327">
        <f>SUM('SKUPINA 3'!BA10,Jaro!BI9)</f>
        <v>0</v>
      </c>
      <c r="H7" s="121" t="s">
        <v>0</v>
      </c>
      <c r="I7" s="328">
        <f>SUM('SKUPINA 3'!BC10,Jaro!BK9)</f>
        <v>0</v>
      </c>
      <c r="J7" s="153">
        <f>SUM(G7-I7)</f>
        <v>0</v>
      </c>
      <c r="K7" s="153">
        <f>SUM('SKUPINA 3'!BD10,Jaro!BL9)</f>
        <v>0</v>
      </c>
      <c r="L7" s="232" t="str">
        <f>IF(G6&gt;I6,"aktivní",IF(G6=I6,"vyrovnané","pasivní"))</f>
        <v>pasivní</v>
      </c>
      <c r="M7" s="122" t="str">
        <f>IF(K6&gt;=80/100*C6*3,"vynikající",IF(K6&lt;50/100*C6*3,"neúspěšné","dobré"))</f>
        <v>neúspěšné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</row>
    <row r="8" spans="1:36" s="152" customFormat="1" ht="20.100000000000001" hidden="1" customHeight="1" thickBot="1" x14ac:dyDescent="0.25">
      <c r="A8" s="321">
        <v>6</v>
      </c>
      <c r="B8" s="325">
        <f>'SKUPINA 3'!C11</f>
        <v>7</v>
      </c>
      <c r="C8" s="153">
        <f>SUM('SKUPINA 3'!AW11,Jaro!BE10)</f>
        <v>0</v>
      </c>
      <c r="D8" s="153">
        <f>SUM('SKUPINA 3'!AX11,Jaro!BF10)</f>
        <v>0</v>
      </c>
      <c r="E8" s="153">
        <f>SUM('SKUPINA 3'!AY11,Jaro!BG10)</f>
        <v>0</v>
      </c>
      <c r="F8" s="153">
        <f>SUM('SKUPINA 3'!AZ11,Jaro!BH10)</f>
        <v>0</v>
      </c>
      <c r="G8" s="327">
        <f>SUM('SKUPINA 3'!BA11,Jaro!BI10)</f>
        <v>0</v>
      </c>
      <c r="H8" s="121" t="s">
        <v>0</v>
      </c>
      <c r="I8" s="328">
        <f>SUM('SKUPINA 3'!BC11,Jaro!BK10)</f>
        <v>0</v>
      </c>
      <c r="J8" s="153">
        <f>SUM(G8-I8)</f>
        <v>0</v>
      </c>
      <c r="K8" s="153">
        <f>SUM('SKUPINA 3'!BD11,Jaro!BL10)</f>
        <v>0</v>
      </c>
      <c r="L8" s="232" t="str">
        <f>IF(G7&gt;I7,"aktivní",IF(G7=I7,"vyrovnané","pasivní"))</f>
        <v>vyrovnané</v>
      </c>
      <c r="M8" s="122" t="str">
        <f>IF(K7&gt;=80/100*C7*3,"vynikající",IF(K7&lt;50/100*C7*3,"neúspěšné","dobré"))</f>
        <v>vynikající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</row>
    <row r="9" spans="1:36" s="152" customFormat="1" ht="20.100000000000001" hidden="1" customHeight="1" thickBot="1" x14ac:dyDescent="0.25">
      <c r="A9" s="220">
        <v>6</v>
      </c>
      <c r="B9" s="325">
        <f>'SKUPINA 3'!C12</f>
        <v>8</v>
      </c>
      <c r="C9" s="153">
        <f>SUM('SKUPINA 3'!AW12,Jaro!BE11)</f>
        <v>0</v>
      </c>
      <c r="D9" s="153">
        <f>SUM('SKUPINA 3'!AX12,Jaro!BF11)</f>
        <v>0</v>
      </c>
      <c r="E9" s="153">
        <f>SUM('SKUPINA 3'!AY12,Jaro!BG11)</f>
        <v>0</v>
      </c>
      <c r="F9" s="153">
        <f>SUM('SKUPINA 3'!AZ12,Jaro!BH11)</f>
        <v>0</v>
      </c>
      <c r="G9" s="327">
        <f>SUM('SKUPINA 3'!BA12,Jaro!BI11)</f>
        <v>0</v>
      </c>
      <c r="H9" s="121" t="s">
        <v>0</v>
      </c>
      <c r="I9" s="328">
        <f>SUM('SKUPINA 3'!BC12,Jaro!BK11)</f>
        <v>0</v>
      </c>
      <c r="J9" s="153">
        <f>SUM(G9-I9)</f>
        <v>0</v>
      </c>
      <c r="K9" s="153">
        <f>SUM('SKUPINA 3'!BD12,Jaro!BL11)</f>
        <v>0</v>
      </c>
      <c r="L9" s="232" t="str">
        <f>IF(G8&gt;I8,"aktivní",IF(G8=I8,"vyrovnané","pasivní"))</f>
        <v>vyrovnané</v>
      </c>
      <c r="M9" s="122" t="str">
        <f>IF(K8&gt;=80/100*C8*3,"vynikající",IF(K8&lt;50/100*C8*3,"neúspěšné","dobré"))</f>
        <v>vynikající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</row>
    <row r="10" spans="1:36" s="152" customFormat="1" ht="20.100000000000001" hidden="1" customHeight="1" thickBot="1" x14ac:dyDescent="0.25">
      <c r="A10" s="218">
        <v>7</v>
      </c>
      <c r="B10" s="325">
        <f>'SKUPINA 3'!C13</f>
        <v>9</v>
      </c>
      <c r="C10" s="153">
        <f>SUM('SKUPINA 3'!AW13,Jaro!BE12)</f>
        <v>0</v>
      </c>
      <c r="D10" s="153">
        <f>SUM('SKUPINA 3'!AX13,Jaro!BF12)</f>
        <v>0</v>
      </c>
      <c r="E10" s="153">
        <f>SUM('SKUPINA 3'!AY13,Jaro!BG12)</f>
        <v>0</v>
      </c>
      <c r="F10" s="153">
        <f>SUM('SKUPINA 3'!AZ13,Jaro!BH12)</f>
        <v>0</v>
      </c>
      <c r="G10" s="327">
        <f>SUM('SKUPINA 3'!BA13,Jaro!BI12)</f>
        <v>0</v>
      </c>
      <c r="H10" s="121" t="s">
        <v>0</v>
      </c>
      <c r="I10" s="328">
        <f>SUM('SKUPINA 3'!BC13,Jaro!BK12)</f>
        <v>0</v>
      </c>
      <c r="J10" s="153">
        <f>SUM(G10-I10)</f>
        <v>0</v>
      </c>
      <c r="K10" s="153">
        <f>SUM('SKUPINA 3'!BD13,Jaro!BL12)</f>
        <v>0</v>
      </c>
      <c r="L10" s="232" t="str">
        <f>IF(G9&gt;I9,"aktivní",IF(G9=I9,"vyrovnané","pasivní"))</f>
        <v>vyrovnané</v>
      </c>
      <c r="M10" s="122" t="str">
        <f>IF(K9&gt;=80/100*C9*3,"vynikající",IF(K9&lt;50/100*C9*3,"neúspěšné","dobré"))</f>
        <v>vynikající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152" customFormat="1" ht="20.100000000000001" hidden="1" customHeight="1" thickBot="1" x14ac:dyDescent="0.25">
      <c r="A11" s="220">
        <v>8</v>
      </c>
      <c r="B11" s="325">
        <f>'SKUPINA 3'!C14</f>
        <v>10</v>
      </c>
      <c r="C11" s="153">
        <f>SUM('SKUPINA 3'!AW14,Jaro!BE13)</f>
        <v>0</v>
      </c>
      <c r="D11" s="153">
        <f>SUM('SKUPINA 3'!AX14,Jaro!BF13)</f>
        <v>0</v>
      </c>
      <c r="E11" s="153">
        <f>SUM('SKUPINA 3'!AY14,Jaro!BG13)</f>
        <v>0</v>
      </c>
      <c r="F11" s="153">
        <f>SUM('SKUPINA 3'!AZ14,Jaro!BH13)</f>
        <v>0</v>
      </c>
      <c r="G11" s="327">
        <f>SUM('SKUPINA 3'!BA14,Jaro!BI13)</f>
        <v>0</v>
      </c>
      <c r="H11" s="121" t="s">
        <v>0</v>
      </c>
      <c r="I11" s="328">
        <f>SUM('SKUPINA 3'!BC14,Jaro!BK13)</f>
        <v>0</v>
      </c>
      <c r="J11" s="153">
        <f>SUM(G11-I11)</f>
        <v>0</v>
      </c>
      <c r="K11" s="153">
        <f>SUM('SKUPINA 3'!BD14,Jaro!BL13)</f>
        <v>0</v>
      </c>
      <c r="L11" s="232" t="str">
        <f>IF(G10&gt;I10,"aktivní",IF(G10=I10,"vyrovnané","pasivní"))</f>
        <v>vyrovnané</v>
      </c>
      <c r="M11" s="122" t="str">
        <f>IF(K10&gt;=80/100*C10*3,"vynikající",IF(K10&lt;50/100*C10*3,"neúspěšné","dobré"))</f>
        <v>vynikající</v>
      </c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</row>
    <row r="12" spans="1:36" s="152" customFormat="1" ht="20.100000000000001" hidden="1" customHeight="1" thickBot="1" x14ac:dyDescent="0.25">
      <c r="A12" s="217">
        <v>9</v>
      </c>
      <c r="B12" s="325">
        <f>'SKUPINA 3'!C15</f>
        <v>11</v>
      </c>
      <c r="C12" s="153">
        <f>SUM('SKUPINA 3'!AW15,Jaro!BE14)</f>
        <v>0</v>
      </c>
      <c r="D12" s="153">
        <f>SUM('SKUPINA 3'!AX15,Jaro!BF14)</f>
        <v>0</v>
      </c>
      <c r="E12" s="153">
        <f>SUM('SKUPINA 3'!AY15,Jaro!BG14)</f>
        <v>0</v>
      </c>
      <c r="F12" s="153">
        <f>SUM('SKUPINA 3'!AZ15,Jaro!BH14)</f>
        <v>0</v>
      </c>
      <c r="G12" s="327">
        <f>SUM('SKUPINA 3'!BA15,Jaro!BI14)</f>
        <v>0</v>
      </c>
      <c r="H12" s="121" t="s">
        <v>0</v>
      </c>
      <c r="I12" s="328">
        <f>SUM('SKUPINA 3'!BC15,Jaro!BK14)</f>
        <v>0</v>
      </c>
      <c r="J12" s="153">
        <f>SUM(G12-I12)</f>
        <v>0</v>
      </c>
      <c r="K12" s="153">
        <f>SUM('SKUPINA 3'!BD15,Jaro!BL14)</f>
        <v>0</v>
      </c>
      <c r="L12" s="232" t="str">
        <f>IF(G11&gt;I11,"aktivní",IF(G11=I11,"vyrovnané","pasivní"))</f>
        <v>vyrovnané</v>
      </c>
      <c r="M12" s="122" t="str">
        <f>IF(K11&gt;=80/100*C11*3,"vynikající",IF(K11&lt;50/100*C11*3,"neúspěšné","dobré"))</f>
        <v>vynikající</v>
      </c>
      <c r="N12" s="214"/>
      <c r="O12" s="214"/>
      <c r="P12" s="214"/>
      <c r="Q12" s="214"/>
      <c r="R12" s="214"/>
      <c r="S12" s="214"/>
      <c r="T12" s="214"/>
      <c r="U12" s="214"/>
      <c r="V12" s="214" t="s">
        <v>24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</row>
    <row r="13" spans="1:36" s="152" customFormat="1" ht="20.100000000000001" hidden="1" customHeight="1" thickBot="1" x14ac:dyDescent="0.25">
      <c r="A13" s="217">
        <v>10</v>
      </c>
      <c r="B13" s="325">
        <f>'SKUPINA 3'!C16</f>
        <v>12</v>
      </c>
      <c r="C13" s="153">
        <f>SUM('SKUPINA 3'!AW16,Jaro!BE15)</f>
        <v>0</v>
      </c>
      <c r="D13" s="153">
        <f>SUM('SKUPINA 3'!AX16,Jaro!BF15)</f>
        <v>0</v>
      </c>
      <c r="E13" s="153">
        <f>SUM('SKUPINA 3'!AY16,Jaro!BG15)</f>
        <v>0</v>
      </c>
      <c r="F13" s="153">
        <f>SUM('SKUPINA 3'!AZ16,Jaro!BH15)</f>
        <v>0</v>
      </c>
      <c r="G13" s="327">
        <f>SUM('SKUPINA 3'!BA16,Jaro!BI15)</f>
        <v>0</v>
      </c>
      <c r="H13" s="121" t="s">
        <v>0</v>
      </c>
      <c r="I13" s="328">
        <f>SUM('SKUPINA 3'!BC16,Jaro!BK15)</f>
        <v>0</v>
      </c>
      <c r="J13" s="153">
        <f>SUM(G13-I13)</f>
        <v>0</v>
      </c>
      <c r="K13" s="153">
        <f>SUM('SKUPINA 3'!BD16,Jaro!BL15)</f>
        <v>0</v>
      </c>
      <c r="L13" s="232" t="str">
        <f>IF(G12&gt;I12,"aktivní",IF(G12=I12,"vyrovnané","pasivní"))</f>
        <v>vyrovnané</v>
      </c>
      <c r="M13" s="122" t="str">
        <f>IF(K12&gt;=80/100*C12*3,"vynikající",IF(K12&lt;50/100*C12*3,"neúspěšné","dobré"))</f>
        <v>vynikající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</row>
    <row r="14" spans="1:36" s="152" customFormat="1" ht="20.100000000000001" hidden="1" customHeight="1" thickBot="1" x14ac:dyDescent="0.25">
      <c r="A14" s="219">
        <v>11</v>
      </c>
      <c r="B14" s="325">
        <f>'SKUPINA 3'!C17</f>
        <v>13</v>
      </c>
      <c r="C14" s="153">
        <f>SUM('SKUPINA 3'!AW17,Jaro!BE16)</f>
        <v>0</v>
      </c>
      <c r="D14" s="153">
        <f>SUM('SKUPINA 3'!AX17,Jaro!BF16)</f>
        <v>0</v>
      </c>
      <c r="E14" s="153">
        <f>SUM('SKUPINA 3'!AY17,Jaro!BG16)</f>
        <v>0</v>
      </c>
      <c r="F14" s="153">
        <f>SUM('SKUPINA 3'!AZ17,Jaro!BH16)</f>
        <v>0</v>
      </c>
      <c r="G14" s="327">
        <f>SUM('SKUPINA 3'!BA17,Jaro!BI16)</f>
        <v>0</v>
      </c>
      <c r="H14" s="121" t="s">
        <v>0</v>
      </c>
      <c r="I14" s="328">
        <f>SUM('SKUPINA 3'!BC17,Jaro!BK16)</f>
        <v>0</v>
      </c>
      <c r="J14" s="153">
        <f>SUM(G14-I14)</f>
        <v>0</v>
      </c>
      <c r="K14" s="153">
        <f>SUM('SKUPINA 3'!BD17,Jaro!BL16)</f>
        <v>0</v>
      </c>
      <c r="L14" s="232" t="str">
        <f>IF(G13&gt;I13,"aktivní",IF(G13=I13,"vyrovnané","pasivní"))</f>
        <v>vyrovnané</v>
      </c>
      <c r="M14" s="122" t="str">
        <f>IF(K13&gt;=80/100*C13*3,"vynikající",IF(K13&lt;50/100*C13*3,"neúspěšné","dobré"))</f>
        <v>vynikající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</row>
    <row r="15" spans="1:36" s="152" customFormat="1" ht="20.100000000000001" hidden="1" customHeight="1" thickBot="1" x14ac:dyDescent="0.25">
      <c r="A15" s="219">
        <v>13</v>
      </c>
      <c r="B15" s="325">
        <f>'SKUPINA 3'!C18</f>
        <v>14</v>
      </c>
      <c r="C15" s="153">
        <f>SUM('SKUPINA 3'!AW18,Jaro!BE17)</f>
        <v>0</v>
      </c>
      <c r="D15" s="153">
        <f>SUM('SKUPINA 3'!AX18,Jaro!BF17)</f>
        <v>0</v>
      </c>
      <c r="E15" s="153">
        <f>SUM('SKUPINA 3'!AY18,Jaro!BG17)</f>
        <v>0</v>
      </c>
      <c r="F15" s="153">
        <f>SUM('SKUPINA 3'!AZ18,Jaro!BH17)</f>
        <v>0</v>
      </c>
      <c r="G15" s="327">
        <f>SUM('SKUPINA 3'!BA18,Jaro!BI17)</f>
        <v>0</v>
      </c>
      <c r="H15" s="121" t="s">
        <v>0</v>
      </c>
      <c r="I15" s="328">
        <f>SUM('SKUPINA 3'!BC18,Jaro!BK17)</f>
        <v>0</v>
      </c>
      <c r="J15" s="153">
        <f>SUM(G15-I15)</f>
        <v>0</v>
      </c>
      <c r="K15" s="153">
        <f>SUM('SKUPINA 3'!BD18,Jaro!BL17)</f>
        <v>0</v>
      </c>
      <c r="L15" s="232" t="str">
        <f>IF(G14&gt;I14,"aktivní",IF(G14=I14,"vyrovnané","pasivní"))</f>
        <v>vyrovnané</v>
      </c>
      <c r="M15" s="122" t="str">
        <f>IF(K14&gt;=80/100*C14*3,"vynikající",IF(K14&lt;50/100*C14*3,"neúspěšné","dobré"))</f>
        <v>vynikající</v>
      </c>
    </row>
    <row r="16" spans="1:36" s="152" customFormat="1" ht="19.5" hidden="1" customHeight="1" thickBot="1" x14ac:dyDescent="0.25">
      <c r="A16" s="221">
        <v>14</v>
      </c>
      <c r="B16" s="325" t="str">
        <f>'SKUPINA 3'!C6</f>
        <v>FK Meteor Praha</v>
      </c>
      <c r="C16" s="153">
        <f>SUM('SKUPINA 3'!AW6,Jaro!BE5)</f>
        <v>3</v>
      </c>
      <c r="D16" s="153">
        <f>SUM('SKUPINA 3'!AX6,Jaro!BF5)</f>
        <v>3</v>
      </c>
      <c r="E16" s="153">
        <f>SUM('SKUPINA 3'!AY6,Jaro!BG5)</f>
        <v>0</v>
      </c>
      <c r="F16" s="153">
        <f>SUM('SKUPINA 3'!AZ6,Jaro!BH5)</f>
        <v>0</v>
      </c>
      <c r="G16" s="327">
        <f>SUM('SKUPINA 3'!BA6,Jaro!BI5)</f>
        <v>12</v>
      </c>
      <c r="H16" s="121" t="s">
        <v>0</v>
      </c>
      <c r="I16" s="328">
        <f>SUM('SKUPINA 3'!BC6,Jaro!BK5)</f>
        <v>5</v>
      </c>
      <c r="J16" s="153">
        <f>SUM(G16-I16)</f>
        <v>7</v>
      </c>
      <c r="K16" s="153">
        <f>SUM('SKUPINA 3'!BD6,Jaro!BL5)</f>
        <v>9</v>
      </c>
      <c r="L16" s="232" t="str">
        <f>IF(G15&gt;I15,"aktivní",IF(G15=I15,"vyrovnané","pasivní"))</f>
        <v>vyrovnané</v>
      </c>
      <c r="M16" s="122" t="str">
        <f>IF(K15&gt;=80/100*C15*3,"vynikající",IF(K15&lt;50/100*C15*3,"neúspěšné","dobré"))</f>
        <v>vynikající</v>
      </c>
    </row>
    <row r="17" spans="1:45" x14ac:dyDescent="0.2">
      <c r="A17" s="208"/>
      <c r="B17" s="209"/>
      <c r="C17" s="210"/>
      <c r="D17" s="210"/>
      <c r="E17" s="210"/>
      <c r="F17" s="210"/>
      <c r="G17" s="210"/>
      <c r="H17" s="211"/>
      <c r="I17" s="210"/>
      <c r="J17" s="210"/>
      <c r="K17" s="210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</row>
    <row r="18" spans="1:45" x14ac:dyDescent="0.2">
      <c r="A18" s="208"/>
      <c r="B18" s="209"/>
      <c r="C18" s="210"/>
      <c r="D18" s="210"/>
      <c r="E18" s="210"/>
      <c r="F18" s="210"/>
      <c r="G18" s="210"/>
      <c r="H18" s="211"/>
      <c r="I18" s="210"/>
      <c r="J18" s="210"/>
      <c r="K18" s="210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</row>
    <row r="19" spans="1:45" x14ac:dyDescent="0.2">
      <c r="A19" s="208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</row>
    <row r="20" spans="1:45" ht="31.5" x14ac:dyDescent="0.5">
      <c r="B20" s="326" t="s">
        <v>30</v>
      </c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</row>
    <row r="21" spans="1:45" x14ac:dyDescent="0.2"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</row>
    <row r="22" spans="1:45" x14ac:dyDescent="0.2"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</row>
    <row r="23" spans="1:45" x14ac:dyDescent="0.2"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</row>
    <row r="24" spans="1:45" x14ac:dyDescent="0.2"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</row>
    <row r="25" spans="1:45" x14ac:dyDescent="0.2">
      <c r="A25" s="208"/>
      <c r="B25" s="209"/>
      <c r="C25" s="210"/>
      <c r="D25" s="210"/>
      <c r="E25" s="210"/>
      <c r="F25" s="210"/>
      <c r="G25" s="210"/>
      <c r="H25" s="211"/>
      <c r="I25" s="210"/>
      <c r="J25" s="210"/>
      <c r="K25" s="210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</row>
    <row r="26" spans="1:45" x14ac:dyDescent="0.2">
      <c r="A26" s="208"/>
      <c r="B26" s="209"/>
      <c r="C26" s="210"/>
      <c r="D26" s="210"/>
      <c r="E26" s="210"/>
      <c r="F26" s="210"/>
      <c r="G26" s="210"/>
      <c r="H26" s="211"/>
      <c r="I26" s="210"/>
      <c r="J26" s="210"/>
      <c r="K26" s="210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</row>
    <row r="27" spans="1:45" x14ac:dyDescent="0.2">
      <c r="A27" s="208"/>
      <c r="B27" s="209"/>
      <c r="C27" s="210"/>
      <c r="D27" s="210"/>
      <c r="E27" s="210"/>
      <c r="F27" s="210"/>
      <c r="G27" s="210"/>
      <c r="H27" s="211"/>
      <c r="I27" s="210"/>
      <c r="J27" s="210"/>
      <c r="K27" s="210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</row>
    <row r="28" spans="1:45" x14ac:dyDescent="0.2">
      <c r="A28" s="208"/>
      <c r="B28" s="209"/>
      <c r="C28" s="210"/>
      <c r="D28" s="210"/>
      <c r="E28" s="210"/>
      <c r="F28" s="210"/>
      <c r="G28" s="210"/>
      <c r="H28" s="211"/>
      <c r="I28" s="210"/>
      <c r="J28" s="210"/>
      <c r="K28" s="210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</row>
    <row r="29" spans="1:45" x14ac:dyDescent="0.2">
      <c r="A29" s="208"/>
      <c r="B29" s="209"/>
      <c r="C29" s="210"/>
      <c r="D29" s="210"/>
      <c r="E29" s="210"/>
      <c r="F29" s="210"/>
      <c r="G29" s="210"/>
      <c r="H29" s="211"/>
      <c r="I29" s="210"/>
      <c r="J29" s="210"/>
      <c r="K29" s="210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</row>
    <row r="30" spans="1:45" x14ac:dyDescent="0.2">
      <c r="A30" s="208"/>
      <c r="B30" s="209"/>
      <c r="C30" s="210"/>
      <c r="D30" s="210"/>
      <c r="E30" s="210"/>
      <c r="F30" s="210"/>
      <c r="G30" s="210"/>
      <c r="H30" s="211"/>
      <c r="I30" s="210"/>
      <c r="J30" s="210"/>
      <c r="K30" s="210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</row>
    <row r="31" spans="1:45" x14ac:dyDescent="0.2">
      <c r="A31" s="208"/>
      <c r="B31" s="209"/>
      <c r="C31" s="210"/>
      <c r="D31" s="210"/>
      <c r="E31" s="210"/>
      <c r="F31" s="210"/>
      <c r="G31" s="210"/>
      <c r="H31" s="211"/>
      <c r="I31" s="210"/>
      <c r="J31" s="210"/>
      <c r="K31" s="210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</row>
    <row r="32" spans="1:45" x14ac:dyDescent="0.2">
      <c r="A32" s="208"/>
      <c r="B32" s="209"/>
      <c r="C32" s="210"/>
      <c r="D32" s="210"/>
      <c r="E32" s="210"/>
      <c r="F32" s="210"/>
      <c r="G32" s="210"/>
      <c r="H32" s="211"/>
      <c r="I32" s="210"/>
      <c r="J32" s="210"/>
      <c r="K32" s="210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</row>
    <row r="33" spans="1:45" x14ac:dyDescent="0.2">
      <c r="A33" s="208"/>
      <c r="B33" s="209"/>
      <c r="C33" s="210"/>
      <c r="D33" s="210"/>
      <c r="E33" s="210"/>
      <c r="F33" s="210"/>
      <c r="G33" s="210"/>
      <c r="H33" s="211"/>
      <c r="I33" s="210"/>
      <c r="J33" s="210"/>
      <c r="K33" s="210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</row>
    <row r="34" spans="1:45" x14ac:dyDescent="0.2">
      <c r="A34" s="208"/>
      <c r="B34" s="209"/>
      <c r="C34" s="210"/>
      <c r="D34" s="210"/>
      <c r="E34" s="210"/>
      <c r="F34" s="210"/>
      <c r="G34" s="210"/>
      <c r="H34" s="211"/>
      <c r="I34" s="210"/>
      <c r="J34" s="210"/>
      <c r="K34" s="210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</row>
    <row r="35" spans="1:45" x14ac:dyDescent="0.2">
      <c r="A35" s="208"/>
      <c r="B35" s="209"/>
      <c r="C35" s="210"/>
      <c r="D35" s="210"/>
      <c r="E35" s="210"/>
      <c r="F35" s="210"/>
      <c r="G35" s="210"/>
      <c r="H35" s="211"/>
      <c r="I35" s="210"/>
      <c r="J35" s="210"/>
      <c r="K35" s="210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</row>
    <row r="36" spans="1:45" x14ac:dyDescent="0.2">
      <c r="A36" s="208"/>
      <c r="B36" s="209"/>
      <c r="C36" s="210"/>
      <c r="D36" s="210"/>
      <c r="E36" s="210"/>
      <c r="F36" s="210"/>
      <c r="G36" s="210"/>
      <c r="H36" s="211"/>
      <c r="I36" s="210"/>
      <c r="J36" s="210"/>
      <c r="K36" s="210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</row>
    <row r="37" spans="1:45" x14ac:dyDescent="0.2">
      <c r="A37" s="208"/>
      <c r="B37" s="209"/>
      <c r="C37" s="210"/>
      <c r="D37" s="210"/>
      <c r="E37" s="210"/>
      <c r="F37" s="210"/>
      <c r="G37" s="210"/>
      <c r="H37" s="211"/>
      <c r="I37" s="210"/>
      <c r="J37" s="210"/>
      <c r="K37" s="210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</row>
    <row r="38" spans="1:45" x14ac:dyDescent="0.2">
      <c r="A38" s="208"/>
      <c r="B38" s="209"/>
      <c r="C38" s="210"/>
      <c r="D38" s="210"/>
      <c r="E38" s="210"/>
      <c r="F38" s="210"/>
      <c r="G38" s="210"/>
      <c r="H38" s="211"/>
      <c r="I38" s="210"/>
      <c r="J38" s="210"/>
      <c r="K38" s="210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</row>
    <row r="39" spans="1:45" x14ac:dyDescent="0.2">
      <c r="A39" s="208"/>
      <c r="B39" s="209"/>
      <c r="C39" s="210"/>
      <c r="D39" s="210"/>
      <c r="E39" s="210"/>
      <c r="F39" s="210"/>
      <c r="G39" s="210"/>
      <c r="H39" s="211"/>
      <c r="I39" s="210"/>
      <c r="J39" s="210"/>
      <c r="K39" s="210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</row>
    <row r="40" spans="1:45" x14ac:dyDescent="0.2">
      <c r="A40" s="208"/>
      <c r="B40" s="209"/>
      <c r="C40" s="210"/>
      <c r="D40" s="210"/>
      <c r="E40" s="210"/>
      <c r="F40" s="210"/>
      <c r="G40" s="210"/>
      <c r="H40" s="211"/>
      <c r="I40" s="210"/>
      <c r="J40" s="210"/>
      <c r="K40" s="210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</row>
    <row r="41" spans="1:45" x14ac:dyDescent="0.2">
      <c r="A41" s="208"/>
      <c r="B41" s="209"/>
      <c r="C41" s="210"/>
      <c r="D41" s="210"/>
      <c r="E41" s="210"/>
      <c r="F41" s="210"/>
      <c r="G41" s="210"/>
      <c r="H41" s="211"/>
      <c r="I41" s="210"/>
      <c r="J41" s="210"/>
      <c r="K41" s="210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</row>
    <row r="42" spans="1:45" x14ac:dyDescent="0.2">
      <c r="A42" s="208"/>
      <c r="B42" s="209"/>
      <c r="C42" s="210"/>
      <c r="D42" s="210"/>
      <c r="E42" s="210"/>
      <c r="F42" s="210"/>
      <c r="G42" s="210"/>
      <c r="H42" s="211"/>
      <c r="I42" s="210"/>
      <c r="J42" s="210"/>
      <c r="K42" s="210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</row>
    <row r="43" spans="1:45" x14ac:dyDescent="0.2">
      <c r="A43" s="208"/>
      <c r="B43" s="209"/>
      <c r="C43" s="210"/>
      <c r="D43" s="210"/>
      <c r="E43" s="210"/>
      <c r="F43" s="210"/>
      <c r="G43" s="210"/>
      <c r="H43" s="211"/>
      <c r="I43" s="210"/>
      <c r="J43" s="210"/>
      <c r="K43" s="210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</row>
    <row r="44" spans="1:45" x14ac:dyDescent="0.2">
      <c r="A44" s="208"/>
      <c r="B44" s="209"/>
      <c r="C44" s="210"/>
      <c r="D44" s="210"/>
      <c r="E44" s="210"/>
      <c r="F44" s="210"/>
      <c r="G44" s="210"/>
      <c r="H44" s="211"/>
      <c r="I44" s="210"/>
      <c r="J44" s="210"/>
      <c r="K44" s="210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</row>
    <row r="45" spans="1:45" x14ac:dyDescent="0.2">
      <c r="A45" s="208"/>
      <c r="B45" s="209"/>
      <c r="C45" s="210"/>
      <c r="D45" s="210"/>
      <c r="E45" s="210"/>
      <c r="F45" s="210"/>
      <c r="G45" s="210"/>
      <c r="H45" s="211"/>
      <c r="I45" s="210"/>
      <c r="J45" s="210"/>
      <c r="K45" s="210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</row>
    <row r="46" spans="1:45" x14ac:dyDescent="0.2">
      <c r="A46" s="208"/>
      <c r="B46" s="209"/>
      <c r="C46" s="210"/>
      <c r="D46" s="210"/>
      <c r="E46" s="210"/>
      <c r="F46" s="210"/>
      <c r="G46" s="210"/>
      <c r="H46" s="211"/>
      <c r="I46" s="210"/>
      <c r="J46" s="210"/>
      <c r="K46" s="210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</row>
    <row r="47" spans="1:45" x14ac:dyDescent="0.2">
      <c r="A47" s="208"/>
      <c r="B47" s="209"/>
      <c r="C47" s="210"/>
      <c r="D47" s="210"/>
      <c r="E47" s="210"/>
      <c r="F47" s="210"/>
      <c r="G47" s="210"/>
      <c r="H47" s="211"/>
      <c r="I47" s="210"/>
      <c r="J47" s="210"/>
      <c r="K47" s="210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</row>
    <row r="48" spans="1:45" x14ac:dyDescent="0.2">
      <c r="A48" s="208"/>
      <c r="B48" s="209"/>
      <c r="C48" s="210"/>
      <c r="D48" s="210"/>
      <c r="E48" s="210"/>
      <c r="F48" s="210"/>
      <c r="G48" s="210"/>
      <c r="H48" s="211"/>
      <c r="I48" s="210"/>
      <c r="J48" s="210"/>
      <c r="K48" s="210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</row>
    <row r="49" spans="1:45" x14ac:dyDescent="0.2">
      <c r="A49" s="208"/>
      <c r="B49" s="209"/>
      <c r="C49" s="210"/>
      <c r="D49" s="210"/>
      <c r="E49" s="210"/>
      <c r="F49" s="210"/>
      <c r="G49" s="210"/>
      <c r="H49" s="211"/>
      <c r="I49" s="210"/>
      <c r="J49" s="210"/>
      <c r="K49" s="210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</row>
    <row r="50" spans="1:45" x14ac:dyDescent="0.2">
      <c r="A50" s="208"/>
      <c r="B50" s="209"/>
      <c r="C50" s="210"/>
      <c r="D50" s="210"/>
      <c r="E50" s="210"/>
      <c r="F50" s="210"/>
      <c r="G50" s="210"/>
      <c r="H50" s="211"/>
      <c r="I50" s="210"/>
      <c r="J50" s="210"/>
      <c r="K50" s="210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</row>
    <row r="51" spans="1:45" x14ac:dyDescent="0.2">
      <c r="A51" s="208"/>
      <c r="B51" s="209"/>
      <c r="C51" s="210"/>
      <c r="D51" s="210"/>
      <c r="E51" s="210"/>
      <c r="F51" s="210"/>
      <c r="G51" s="210"/>
      <c r="H51" s="211"/>
      <c r="I51" s="210"/>
      <c r="J51" s="210"/>
      <c r="K51" s="210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</row>
    <row r="52" spans="1:45" x14ac:dyDescent="0.2">
      <c r="A52" s="208"/>
      <c r="B52" s="209"/>
      <c r="C52" s="210"/>
      <c r="D52" s="210"/>
      <c r="E52" s="210"/>
      <c r="F52" s="210"/>
      <c r="G52" s="210"/>
      <c r="H52" s="211"/>
      <c r="I52" s="210"/>
      <c r="J52" s="210"/>
      <c r="K52" s="210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</row>
    <row r="53" spans="1:45" x14ac:dyDescent="0.2">
      <c r="A53" s="208"/>
      <c r="B53" s="209"/>
      <c r="C53" s="210"/>
      <c r="D53" s="210"/>
      <c r="E53" s="210"/>
      <c r="F53" s="210"/>
      <c r="G53" s="210"/>
      <c r="H53" s="211"/>
      <c r="I53" s="210"/>
      <c r="J53" s="210"/>
      <c r="K53" s="210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</row>
    <row r="54" spans="1:45" x14ac:dyDescent="0.2">
      <c r="A54" s="208"/>
      <c r="B54" s="209"/>
      <c r="C54" s="210"/>
      <c r="D54" s="210"/>
      <c r="E54" s="210"/>
      <c r="F54" s="210"/>
      <c r="G54" s="210"/>
      <c r="H54" s="211"/>
      <c r="I54" s="210"/>
      <c r="J54" s="210"/>
      <c r="K54" s="210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</row>
    <row r="55" spans="1:45" x14ac:dyDescent="0.2">
      <c r="A55" s="208"/>
      <c r="B55" s="209"/>
      <c r="C55" s="210"/>
      <c r="D55" s="210"/>
      <c r="E55" s="210"/>
      <c r="F55" s="210"/>
      <c r="G55" s="210"/>
      <c r="H55" s="211"/>
      <c r="I55" s="210"/>
      <c r="J55" s="210"/>
      <c r="K55" s="210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</row>
    <row r="56" spans="1:45" x14ac:dyDescent="0.2">
      <c r="A56" s="208"/>
      <c r="B56" s="209"/>
      <c r="C56" s="210"/>
      <c r="D56" s="210"/>
      <c r="E56" s="210"/>
      <c r="F56" s="210"/>
      <c r="G56" s="210"/>
      <c r="H56" s="211"/>
      <c r="I56" s="210"/>
      <c r="J56" s="210"/>
      <c r="K56" s="210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</row>
    <row r="57" spans="1:45" x14ac:dyDescent="0.2">
      <c r="A57" s="208"/>
      <c r="B57" s="209"/>
      <c r="C57" s="210"/>
      <c r="D57" s="210"/>
      <c r="E57" s="210"/>
      <c r="F57" s="210"/>
      <c r="G57" s="210"/>
      <c r="H57" s="211"/>
      <c r="I57" s="210"/>
      <c r="J57" s="210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</row>
    <row r="58" spans="1:45" x14ac:dyDescent="0.2">
      <c r="A58" s="208"/>
      <c r="B58" s="209"/>
      <c r="C58" s="210"/>
      <c r="D58" s="210"/>
      <c r="E58" s="210"/>
      <c r="F58" s="210"/>
      <c r="G58" s="210"/>
      <c r="H58" s="211"/>
      <c r="I58" s="210"/>
      <c r="J58" s="210"/>
      <c r="K58" s="210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</row>
    <row r="59" spans="1:45" x14ac:dyDescent="0.2">
      <c r="A59" s="208"/>
      <c r="B59" s="209"/>
      <c r="C59" s="210"/>
      <c r="D59" s="210"/>
      <c r="E59" s="210"/>
      <c r="F59" s="210"/>
      <c r="G59" s="210"/>
      <c r="H59" s="211"/>
      <c r="I59" s="210"/>
      <c r="J59" s="210"/>
      <c r="K59" s="210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</row>
    <row r="60" spans="1:45" x14ac:dyDescent="0.2">
      <c r="A60" s="208"/>
      <c r="B60" s="209"/>
      <c r="C60" s="210"/>
      <c r="D60" s="210"/>
      <c r="E60" s="210"/>
      <c r="F60" s="210"/>
      <c r="G60" s="210"/>
      <c r="H60" s="211"/>
      <c r="I60" s="210"/>
      <c r="J60" s="210"/>
      <c r="K60" s="210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</row>
    <row r="61" spans="1:45" x14ac:dyDescent="0.2">
      <c r="A61" s="208"/>
      <c r="B61" s="209"/>
      <c r="C61" s="210"/>
      <c r="D61" s="210"/>
      <c r="E61" s="210"/>
      <c r="F61" s="210"/>
      <c r="G61" s="210"/>
      <c r="H61" s="211"/>
      <c r="I61" s="210"/>
      <c r="J61" s="210"/>
      <c r="K61" s="210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</row>
    <row r="62" spans="1:45" x14ac:dyDescent="0.2">
      <c r="A62" s="208"/>
      <c r="B62" s="209"/>
      <c r="C62" s="210"/>
      <c r="D62" s="210"/>
      <c r="E62" s="210"/>
      <c r="F62" s="210"/>
      <c r="G62" s="210"/>
      <c r="H62" s="211"/>
      <c r="I62" s="210"/>
      <c r="J62" s="210"/>
      <c r="K62" s="210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</row>
    <row r="63" spans="1:45" x14ac:dyDescent="0.2">
      <c r="A63" s="208"/>
      <c r="B63" s="209"/>
      <c r="C63" s="210"/>
      <c r="D63" s="210"/>
      <c r="E63" s="210"/>
      <c r="F63" s="210"/>
      <c r="G63" s="210"/>
      <c r="H63" s="211"/>
      <c r="I63" s="210"/>
      <c r="J63" s="210"/>
      <c r="K63" s="210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</row>
    <row r="64" spans="1:45" x14ac:dyDescent="0.2">
      <c r="A64" s="208"/>
      <c r="B64" s="209"/>
      <c r="C64" s="210"/>
      <c r="D64" s="210"/>
      <c r="E64" s="210"/>
      <c r="F64" s="210"/>
      <c r="G64" s="210"/>
      <c r="H64" s="211"/>
      <c r="I64" s="210"/>
      <c r="J64" s="210"/>
      <c r="K64" s="210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</row>
    <row r="65" spans="1:45" x14ac:dyDescent="0.2">
      <c r="A65" s="208"/>
      <c r="B65" s="209"/>
      <c r="C65" s="210"/>
      <c r="D65" s="210"/>
      <c r="E65" s="210"/>
      <c r="F65" s="210"/>
      <c r="G65" s="210"/>
      <c r="H65" s="211"/>
      <c r="I65" s="210"/>
      <c r="J65" s="210"/>
      <c r="K65" s="210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</row>
    <row r="66" spans="1:45" x14ac:dyDescent="0.2">
      <c r="A66" s="208"/>
      <c r="B66" s="209"/>
      <c r="C66" s="210"/>
      <c r="D66" s="210"/>
      <c r="E66" s="210"/>
      <c r="F66" s="210"/>
      <c r="G66" s="210"/>
      <c r="H66" s="211"/>
      <c r="I66" s="210"/>
      <c r="J66" s="210"/>
      <c r="K66" s="210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</row>
    <row r="67" spans="1:45" x14ac:dyDescent="0.2">
      <c r="A67" s="208"/>
      <c r="B67" s="209"/>
      <c r="C67" s="210"/>
      <c r="D67" s="210"/>
      <c r="E67" s="210"/>
      <c r="F67" s="210"/>
      <c r="G67" s="210"/>
      <c r="H67" s="211"/>
      <c r="I67" s="210"/>
      <c r="J67" s="210"/>
      <c r="K67" s="210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</row>
    <row r="68" spans="1:45" x14ac:dyDescent="0.2">
      <c r="A68" s="208"/>
      <c r="B68" s="209"/>
      <c r="C68" s="210"/>
      <c r="D68" s="210"/>
      <c r="E68" s="210"/>
      <c r="F68" s="210"/>
      <c r="G68" s="210"/>
      <c r="H68" s="211"/>
      <c r="I68" s="210"/>
      <c r="J68" s="210"/>
      <c r="K68" s="210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</row>
    <row r="69" spans="1:45" x14ac:dyDescent="0.2">
      <c r="A69" s="208"/>
      <c r="B69" s="209"/>
      <c r="C69" s="210"/>
      <c r="D69" s="210"/>
      <c r="E69" s="210"/>
      <c r="F69" s="210"/>
      <c r="G69" s="210"/>
      <c r="H69" s="211"/>
      <c r="I69" s="210"/>
      <c r="J69" s="210"/>
      <c r="K69" s="210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</row>
    <row r="70" spans="1:45" x14ac:dyDescent="0.2">
      <c r="A70" s="208"/>
      <c r="B70" s="209"/>
      <c r="C70" s="210"/>
      <c r="D70" s="210"/>
      <c r="E70" s="210"/>
      <c r="F70" s="210"/>
      <c r="G70" s="210"/>
      <c r="H70" s="211"/>
      <c r="I70" s="210"/>
      <c r="J70" s="210"/>
      <c r="K70" s="210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</row>
    <row r="71" spans="1:45" x14ac:dyDescent="0.2">
      <c r="A71" s="208"/>
      <c r="B71" s="209"/>
      <c r="C71" s="210"/>
      <c r="D71" s="210"/>
      <c r="E71" s="210"/>
      <c r="F71" s="210"/>
      <c r="G71" s="210"/>
      <c r="H71" s="211"/>
      <c r="I71" s="210"/>
      <c r="J71" s="210"/>
      <c r="K71" s="210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</row>
    <row r="72" spans="1:45" x14ac:dyDescent="0.2">
      <c r="A72" s="208"/>
      <c r="B72" s="209"/>
      <c r="C72" s="210"/>
      <c r="D72" s="210"/>
      <c r="E72" s="210"/>
      <c r="F72" s="210"/>
      <c r="G72" s="210"/>
      <c r="H72" s="211"/>
      <c r="I72" s="210"/>
      <c r="J72" s="210"/>
      <c r="K72" s="210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</row>
    <row r="73" spans="1:45" x14ac:dyDescent="0.2">
      <c r="A73" s="208"/>
      <c r="B73" s="209"/>
      <c r="C73" s="210"/>
      <c r="D73" s="210"/>
      <c r="E73" s="210"/>
      <c r="F73" s="210"/>
      <c r="G73" s="210"/>
      <c r="H73" s="211"/>
      <c r="I73" s="210"/>
      <c r="J73" s="210"/>
      <c r="K73" s="210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</row>
    <row r="74" spans="1:45" x14ac:dyDescent="0.2">
      <c r="A74" s="208"/>
      <c r="B74" s="209"/>
      <c r="C74" s="210"/>
      <c r="D74" s="210"/>
      <c r="E74" s="210"/>
      <c r="F74" s="210"/>
      <c r="G74" s="210"/>
      <c r="H74" s="211"/>
      <c r="I74" s="210"/>
      <c r="J74" s="210"/>
      <c r="K74" s="210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</row>
    <row r="75" spans="1:45" x14ac:dyDescent="0.2">
      <c r="A75" s="208"/>
      <c r="B75" s="209"/>
      <c r="C75" s="210"/>
      <c r="D75" s="210"/>
      <c r="E75" s="210"/>
      <c r="F75" s="210"/>
      <c r="G75" s="210"/>
      <c r="H75" s="211"/>
      <c r="I75" s="210"/>
      <c r="J75" s="210"/>
      <c r="K75" s="210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</row>
    <row r="76" spans="1:45" x14ac:dyDescent="0.2">
      <c r="A76" s="208"/>
      <c r="B76" s="209"/>
      <c r="C76" s="210"/>
      <c r="D76" s="210"/>
      <c r="E76" s="210"/>
      <c r="F76" s="210"/>
      <c r="G76" s="210"/>
      <c r="H76" s="211"/>
      <c r="I76" s="210"/>
      <c r="J76" s="210"/>
      <c r="K76" s="210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</row>
    <row r="77" spans="1:45" x14ac:dyDescent="0.2">
      <c r="A77" s="208"/>
      <c r="B77" s="209"/>
      <c r="C77" s="210"/>
      <c r="D77" s="210"/>
      <c r="E77" s="210"/>
      <c r="F77" s="210"/>
      <c r="G77" s="210"/>
      <c r="H77" s="211"/>
      <c r="I77" s="210"/>
      <c r="J77" s="210"/>
      <c r="K77" s="210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</row>
    <row r="78" spans="1:45" x14ac:dyDescent="0.2">
      <c r="A78" s="208"/>
      <c r="B78" s="209"/>
      <c r="C78" s="210"/>
      <c r="D78" s="210"/>
      <c r="E78" s="210"/>
      <c r="F78" s="210"/>
      <c r="G78" s="210"/>
      <c r="H78" s="211"/>
      <c r="I78" s="210"/>
      <c r="J78" s="210"/>
      <c r="K78" s="210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</row>
    <row r="79" spans="1:45" x14ac:dyDescent="0.2">
      <c r="A79" s="208"/>
      <c r="B79" s="209"/>
      <c r="C79" s="210"/>
      <c r="D79" s="210"/>
      <c r="E79" s="210"/>
      <c r="F79" s="210"/>
      <c r="G79" s="210"/>
      <c r="H79" s="211"/>
      <c r="I79" s="210"/>
      <c r="J79" s="210"/>
      <c r="K79" s="210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</row>
    <row r="80" spans="1:45" x14ac:dyDescent="0.2">
      <c r="A80" s="208"/>
      <c r="B80" s="209"/>
      <c r="C80" s="210"/>
      <c r="D80" s="210"/>
      <c r="E80" s="210"/>
      <c r="F80" s="210"/>
      <c r="G80" s="210"/>
      <c r="H80" s="211"/>
      <c r="I80" s="210"/>
      <c r="J80" s="210"/>
      <c r="K80" s="210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</row>
    <row r="81" spans="1:45" x14ac:dyDescent="0.2">
      <c r="A81" s="208"/>
      <c r="B81" s="209"/>
      <c r="C81" s="210"/>
      <c r="D81" s="210"/>
      <c r="E81" s="210"/>
      <c r="F81" s="210"/>
      <c r="G81" s="210"/>
      <c r="H81" s="211"/>
      <c r="I81" s="210"/>
      <c r="J81" s="210"/>
      <c r="K81" s="210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</row>
    <row r="82" spans="1:45" x14ac:dyDescent="0.2">
      <c r="A82" s="208"/>
      <c r="B82" s="209"/>
      <c r="C82" s="210"/>
      <c r="D82" s="210"/>
      <c r="E82" s="210"/>
      <c r="F82" s="210"/>
      <c r="G82" s="210"/>
      <c r="H82" s="211"/>
      <c r="I82" s="210"/>
      <c r="J82" s="210"/>
      <c r="K82" s="210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</row>
    <row r="83" spans="1:45" x14ac:dyDescent="0.2">
      <c r="A83" s="208"/>
      <c r="B83" s="209"/>
      <c r="C83" s="210"/>
      <c r="D83" s="210"/>
      <c r="E83" s="210"/>
      <c r="F83" s="210"/>
      <c r="G83" s="210"/>
      <c r="H83" s="211"/>
      <c r="I83" s="210"/>
      <c r="J83" s="210"/>
      <c r="K83" s="210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</row>
    <row r="84" spans="1:45" x14ac:dyDescent="0.2">
      <c r="A84" s="208"/>
      <c r="B84" s="209"/>
      <c r="C84" s="210"/>
      <c r="D84" s="210"/>
      <c r="E84" s="210"/>
      <c r="F84" s="210"/>
      <c r="G84" s="210"/>
      <c r="H84" s="211"/>
      <c r="I84" s="210"/>
      <c r="J84" s="210"/>
      <c r="K84" s="210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</row>
    <row r="85" spans="1:45" x14ac:dyDescent="0.2">
      <c r="A85" s="208"/>
      <c r="B85" s="209"/>
      <c r="C85" s="210"/>
      <c r="D85" s="210"/>
      <c r="E85" s="210"/>
      <c r="F85" s="210"/>
      <c r="G85" s="210"/>
      <c r="H85" s="211"/>
      <c r="I85" s="210"/>
      <c r="J85" s="210"/>
      <c r="K85" s="210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</row>
    <row r="86" spans="1:45" x14ac:dyDescent="0.2">
      <c r="A86" s="208"/>
      <c r="B86" s="209"/>
      <c r="C86" s="210"/>
      <c r="D86" s="210"/>
      <c r="E86" s="210"/>
      <c r="F86" s="210"/>
      <c r="G86" s="210"/>
      <c r="H86" s="211"/>
      <c r="I86" s="210"/>
      <c r="J86" s="210"/>
      <c r="K86" s="210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</row>
    <row r="87" spans="1:45" x14ac:dyDescent="0.2">
      <c r="A87" s="208"/>
      <c r="B87" s="209"/>
      <c r="C87" s="210"/>
      <c r="D87" s="210"/>
      <c r="E87" s="210"/>
      <c r="F87" s="210"/>
      <c r="G87" s="210"/>
      <c r="H87" s="211"/>
      <c r="I87" s="210"/>
      <c r="J87" s="210"/>
      <c r="K87" s="210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</row>
    <row r="88" spans="1:45" x14ac:dyDescent="0.2">
      <c r="A88" s="208"/>
      <c r="B88" s="209"/>
      <c r="C88" s="210"/>
      <c r="D88" s="210"/>
      <c r="E88" s="210"/>
      <c r="F88" s="210"/>
      <c r="G88" s="210"/>
      <c r="H88" s="211"/>
      <c r="I88" s="210"/>
      <c r="J88" s="210"/>
      <c r="K88" s="210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</row>
    <row r="89" spans="1:45" x14ac:dyDescent="0.2">
      <c r="A89" s="208"/>
      <c r="B89" s="209"/>
      <c r="C89" s="210"/>
      <c r="D89" s="210"/>
      <c r="E89" s="210"/>
      <c r="F89" s="210"/>
      <c r="G89" s="210"/>
      <c r="H89" s="211"/>
      <c r="I89" s="210"/>
      <c r="J89" s="210"/>
      <c r="K89" s="210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</row>
    <row r="90" spans="1:45" x14ac:dyDescent="0.2">
      <c r="A90" s="208"/>
      <c r="B90" s="209"/>
      <c r="C90" s="210"/>
      <c r="D90" s="210"/>
      <c r="E90" s="210"/>
      <c r="F90" s="210"/>
      <c r="G90" s="210"/>
      <c r="H90" s="211"/>
      <c r="I90" s="210"/>
      <c r="J90" s="210"/>
      <c r="K90" s="210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</row>
    <row r="91" spans="1:45" x14ac:dyDescent="0.2">
      <c r="A91" s="208"/>
      <c r="B91" s="209"/>
      <c r="C91" s="210"/>
      <c r="D91" s="210"/>
      <c r="E91" s="210"/>
      <c r="F91" s="210"/>
      <c r="G91" s="210"/>
      <c r="H91" s="211"/>
      <c r="I91" s="210"/>
      <c r="J91" s="210"/>
      <c r="K91" s="210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</row>
    <row r="92" spans="1:45" x14ac:dyDescent="0.2">
      <c r="A92" s="208"/>
      <c r="B92" s="209"/>
      <c r="C92" s="210"/>
      <c r="D92" s="210"/>
      <c r="E92" s="210"/>
      <c r="F92" s="210"/>
      <c r="G92" s="210"/>
      <c r="H92" s="211"/>
      <c r="I92" s="210"/>
      <c r="J92" s="210"/>
      <c r="K92" s="210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</row>
    <row r="93" spans="1:45" x14ac:dyDescent="0.2">
      <c r="A93" s="208"/>
      <c r="B93" s="209"/>
      <c r="C93" s="210"/>
      <c r="D93" s="210"/>
      <c r="E93" s="210"/>
      <c r="F93" s="210"/>
      <c r="G93" s="210"/>
      <c r="H93" s="211"/>
      <c r="I93" s="210"/>
      <c r="J93" s="210"/>
      <c r="K93" s="210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</row>
    <row r="94" spans="1:45" x14ac:dyDescent="0.2">
      <c r="A94" s="208"/>
      <c r="B94" s="209"/>
      <c r="C94" s="210"/>
      <c r="D94" s="210"/>
      <c r="E94" s="210"/>
      <c r="F94" s="210"/>
      <c r="G94" s="210"/>
      <c r="H94" s="211"/>
      <c r="I94" s="210"/>
      <c r="J94" s="210"/>
      <c r="K94" s="210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</row>
    <row r="95" spans="1:45" x14ac:dyDescent="0.2">
      <c r="A95" s="208"/>
      <c r="B95" s="209"/>
      <c r="C95" s="210"/>
      <c r="D95" s="210"/>
      <c r="E95" s="210"/>
      <c r="F95" s="210"/>
      <c r="G95" s="210"/>
      <c r="H95" s="211"/>
      <c r="I95" s="210"/>
      <c r="J95" s="210"/>
      <c r="K95" s="210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</row>
    <row r="96" spans="1:45" x14ac:dyDescent="0.2">
      <c r="A96" s="208"/>
      <c r="B96" s="209"/>
      <c r="C96" s="210"/>
      <c r="D96" s="210"/>
      <c r="E96" s="210"/>
      <c r="F96" s="210"/>
      <c r="G96" s="210"/>
      <c r="H96" s="211"/>
      <c r="I96" s="210"/>
      <c r="J96" s="210"/>
      <c r="K96" s="210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</row>
    <row r="97" spans="1:45" x14ac:dyDescent="0.2">
      <c r="A97" s="208"/>
      <c r="B97" s="209"/>
      <c r="C97" s="210"/>
      <c r="D97" s="210"/>
      <c r="E97" s="210"/>
      <c r="F97" s="210"/>
      <c r="G97" s="210"/>
      <c r="H97" s="211"/>
      <c r="I97" s="210"/>
      <c r="J97" s="210"/>
      <c r="K97" s="210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</row>
    <row r="98" spans="1:45" x14ac:dyDescent="0.2">
      <c r="A98" s="208"/>
      <c r="B98" s="209"/>
      <c r="C98" s="210"/>
      <c r="D98" s="210"/>
      <c r="E98" s="210"/>
      <c r="F98" s="210"/>
      <c r="G98" s="210"/>
      <c r="H98" s="211"/>
      <c r="I98" s="210"/>
      <c r="J98" s="210"/>
      <c r="K98" s="210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</row>
    <row r="99" spans="1:45" x14ac:dyDescent="0.2">
      <c r="A99" s="208"/>
      <c r="B99" s="209"/>
      <c r="C99" s="210"/>
      <c r="D99" s="210"/>
      <c r="E99" s="210"/>
      <c r="F99" s="210"/>
      <c r="G99" s="210"/>
      <c r="H99" s="211"/>
      <c r="I99" s="210"/>
      <c r="J99" s="210"/>
      <c r="K99" s="210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</row>
    <row r="100" spans="1:45" x14ac:dyDescent="0.2">
      <c r="A100" s="208"/>
      <c r="B100" s="209"/>
      <c r="C100" s="210"/>
      <c r="D100" s="210"/>
      <c r="E100" s="210"/>
      <c r="F100" s="210"/>
      <c r="G100" s="210"/>
      <c r="H100" s="211"/>
      <c r="I100" s="210"/>
      <c r="J100" s="210"/>
      <c r="K100" s="210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</row>
    <row r="101" spans="1:45" x14ac:dyDescent="0.2">
      <c r="A101" s="208"/>
      <c r="B101" s="209"/>
      <c r="C101" s="210"/>
      <c r="D101" s="210"/>
      <c r="E101" s="210"/>
      <c r="F101" s="210"/>
      <c r="G101" s="210"/>
      <c r="H101" s="211"/>
      <c r="I101" s="210"/>
      <c r="J101" s="210"/>
      <c r="K101" s="210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</row>
    <row r="102" spans="1:45" x14ac:dyDescent="0.2">
      <c r="A102" s="208"/>
      <c r="B102" s="209"/>
      <c r="C102" s="210"/>
      <c r="D102" s="210"/>
      <c r="E102" s="210"/>
      <c r="F102" s="210"/>
      <c r="G102" s="210"/>
      <c r="H102" s="211"/>
      <c r="I102" s="210"/>
      <c r="J102" s="210"/>
      <c r="K102" s="210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</row>
    <row r="103" spans="1:45" x14ac:dyDescent="0.2">
      <c r="A103" s="208"/>
      <c r="B103" s="209"/>
      <c r="C103" s="210"/>
      <c r="D103" s="210"/>
      <c r="E103" s="210"/>
      <c r="F103" s="210"/>
      <c r="G103" s="210"/>
      <c r="H103" s="211"/>
      <c r="I103" s="210"/>
      <c r="J103" s="210"/>
      <c r="K103" s="210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</row>
    <row r="104" spans="1:45" x14ac:dyDescent="0.2">
      <c r="A104" s="208"/>
      <c r="B104" s="209"/>
      <c r="C104" s="210"/>
      <c r="D104" s="210"/>
      <c r="E104" s="210"/>
      <c r="F104" s="210"/>
      <c r="G104" s="210"/>
      <c r="H104" s="211"/>
      <c r="I104" s="210"/>
      <c r="J104" s="210"/>
      <c r="K104" s="210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</row>
    <row r="105" spans="1:45" x14ac:dyDescent="0.2">
      <c r="A105" s="208"/>
      <c r="B105" s="209"/>
      <c r="C105" s="210"/>
      <c r="D105" s="210"/>
      <c r="E105" s="210"/>
      <c r="F105" s="210"/>
      <c r="G105" s="210"/>
      <c r="H105" s="211"/>
      <c r="I105" s="210"/>
      <c r="J105" s="210"/>
      <c r="K105" s="210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</row>
    <row r="106" spans="1:45" x14ac:dyDescent="0.2">
      <c r="A106" s="208"/>
      <c r="B106" s="209"/>
      <c r="C106" s="210"/>
      <c r="D106" s="210"/>
      <c r="E106" s="210"/>
      <c r="F106" s="210"/>
      <c r="G106" s="210"/>
      <c r="H106" s="211"/>
      <c r="I106" s="210"/>
      <c r="J106" s="210"/>
      <c r="K106" s="210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</row>
    <row r="107" spans="1:45" x14ac:dyDescent="0.2">
      <c r="A107" s="208"/>
      <c r="B107" s="209"/>
      <c r="C107" s="210"/>
      <c r="D107" s="210"/>
      <c r="E107" s="210"/>
      <c r="F107" s="210"/>
      <c r="G107" s="210"/>
      <c r="H107" s="211"/>
      <c r="I107" s="210"/>
      <c r="J107" s="210"/>
      <c r="K107" s="210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</row>
    <row r="108" spans="1:45" x14ac:dyDescent="0.2">
      <c r="A108" s="208"/>
      <c r="B108" s="209"/>
      <c r="C108" s="210"/>
      <c r="D108" s="210"/>
      <c r="E108" s="210"/>
      <c r="F108" s="210"/>
      <c r="G108" s="210"/>
      <c r="H108" s="211"/>
      <c r="I108" s="210"/>
      <c r="J108" s="210"/>
      <c r="K108" s="210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</row>
    <row r="109" spans="1:45" x14ac:dyDescent="0.2">
      <c r="A109" s="208"/>
      <c r="B109" s="209"/>
      <c r="C109" s="210"/>
      <c r="D109" s="210"/>
      <c r="E109" s="210"/>
      <c r="F109" s="210"/>
      <c r="G109" s="210"/>
      <c r="H109" s="211"/>
      <c r="I109" s="210"/>
      <c r="J109" s="210"/>
      <c r="K109" s="210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</row>
    <row r="110" spans="1:45" x14ac:dyDescent="0.2">
      <c r="A110" s="208"/>
      <c r="B110" s="209"/>
      <c r="C110" s="210"/>
      <c r="D110" s="210"/>
      <c r="E110" s="210"/>
      <c r="F110" s="210"/>
      <c r="G110" s="210"/>
      <c r="H110" s="211"/>
      <c r="I110" s="210"/>
      <c r="J110" s="210"/>
      <c r="K110" s="210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</row>
    <row r="111" spans="1:45" x14ac:dyDescent="0.2">
      <c r="A111" s="208"/>
      <c r="B111" s="209"/>
      <c r="C111" s="210"/>
      <c r="D111" s="210"/>
      <c r="E111" s="210"/>
      <c r="F111" s="210"/>
      <c r="G111" s="210"/>
      <c r="H111" s="211"/>
      <c r="I111" s="210"/>
      <c r="J111" s="210"/>
      <c r="K111" s="210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</row>
    <row r="112" spans="1:45" x14ac:dyDescent="0.2">
      <c r="A112" s="208"/>
      <c r="B112" s="209"/>
      <c r="C112" s="210"/>
      <c r="D112" s="210"/>
      <c r="E112" s="210"/>
      <c r="F112" s="210"/>
      <c r="G112" s="210"/>
      <c r="H112" s="211"/>
      <c r="I112" s="210"/>
      <c r="J112" s="210"/>
      <c r="K112" s="210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</row>
    <row r="113" spans="1:45" x14ac:dyDescent="0.2">
      <c r="A113" s="208"/>
      <c r="B113" s="209"/>
      <c r="C113" s="210"/>
      <c r="D113" s="210"/>
      <c r="E113" s="210"/>
      <c r="F113" s="210"/>
      <c r="G113" s="210"/>
      <c r="H113" s="211"/>
      <c r="I113" s="210"/>
      <c r="J113" s="210"/>
      <c r="K113" s="210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</row>
    <row r="114" spans="1:45" x14ac:dyDescent="0.2">
      <c r="A114" s="208"/>
      <c r="B114" s="209"/>
      <c r="C114" s="210"/>
      <c r="D114" s="210"/>
      <c r="E114" s="210"/>
      <c r="F114" s="210"/>
      <c r="G114" s="210"/>
      <c r="H114" s="211"/>
      <c r="I114" s="210"/>
      <c r="J114" s="210"/>
      <c r="K114" s="210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</row>
    <row r="115" spans="1:45" x14ac:dyDescent="0.2">
      <c r="A115" s="208"/>
      <c r="B115" s="209"/>
      <c r="C115" s="210"/>
      <c r="D115" s="210"/>
      <c r="E115" s="210"/>
      <c r="F115" s="210"/>
      <c r="G115" s="210"/>
      <c r="H115" s="211"/>
      <c r="I115" s="210"/>
      <c r="J115" s="210"/>
      <c r="K115" s="210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</row>
    <row r="116" spans="1:45" x14ac:dyDescent="0.2">
      <c r="A116" s="208"/>
      <c r="B116" s="209"/>
      <c r="C116" s="210"/>
      <c r="D116" s="210"/>
      <c r="E116" s="210"/>
      <c r="F116" s="210"/>
      <c r="G116" s="210"/>
      <c r="H116" s="211"/>
      <c r="I116" s="210"/>
      <c r="J116" s="210"/>
      <c r="K116" s="210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</row>
    <row r="117" spans="1:45" x14ac:dyDescent="0.2">
      <c r="A117" s="208"/>
      <c r="B117" s="209"/>
      <c r="C117" s="210"/>
      <c r="D117" s="210"/>
      <c r="E117" s="210"/>
      <c r="F117" s="210"/>
      <c r="G117" s="210"/>
      <c r="H117" s="211"/>
      <c r="I117" s="210"/>
      <c r="J117" s="210"/>
      <c r="K117" s="210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</row>
    <row r="118" spans="1:45" x14ac:dyDescent="0.2">
      <c r="A118" s="208"/>
      <c r="B118" s="209"/>
      <c r="C118" s="210"/>
      <c r="D118" s="210"/>
      <c r="E118" s="210"/>
      <c r="F118" s="210"/>
      <c r="G118" s="210"/>
      <c r="H118" s="211"/>
      <c r="I118" s="210"/>
      <c r="J118" s="210"/>
      <c r="K118" s="210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</row>
    <row r="119" spans="1:45" x14ac:dyDescent="0.2">
      <c r="A119" s="208"/>
      <c r="B119" s="209"/>
      <c r="C119" s="210"/>
      <c r="D119" s="210"/>
      <c r="E119" s="210"/>
      <c r="F119" s="210"/>
      <c r="G119" s="210"/>
      <c r="H119" s="211"/>
      <c r="I119" s="210"/>
      <c r="J119" s="210"/>
      <c r="K119" s="210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</row>
    <row r="120" spans="1:45" x14ac:dyDescent="0.2">
      <c r="A120" s="208"/>
      <c r="B120" s="209"/>
      <c r="C120" s="210"/>
      <c r="D120" s="210"/>
      <c r="E120" s="210"/>
      <c r="F120" s="210"/>
      <c r="G120" s="210"/>
      <c r="H120" s="211"/>
      <c r="I120" s="210"/>
      <c r="J120" s="210"/>
      <c r="K120" s="210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</row>
    <row r="121" spans="1:45" x14ac:dyDescent="0.2">
      <c r="A121" s="208"/>
      <c r="B121" s="209"/>
      <c r="C121" s="210"/>
      <c r="D121" s="210"/>
      <c r="E121" s="210"/>
      <c r="F121" s="210"/>
      <c r="G121" s="210"/>
      <c r="H121" s="211"/>
      <c r="I121" s="210"/>
      <c r="J121" s="210"/>
      <c r="K121" s="210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</row>
    <row r="122" spans="1:45" x14ac:dyDescent="0.2">
      <c r="A122" s="208"/>
      <c r="B122" s="209"/>
      <c r="C122" s="210"/>
      <c r="D122" s="210"/>
      <c r="E122" s="210"/>
      <c r="F122" s="210"/>
      <c r="G122" s="210"/>
      <c r="H122" s="211"/>
      <c r="I122" s="210"/>
      <c r="J122" s="210"/>
      <c r="K122" s="210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</row>
    <row r="123" spans="1:45" x14ac:dyDescent="0.2">
      <c r="A123" s="208"/>
      <c r="B123" s="209"/>
      <c r="C123" s="210"/>
      <c r="D123" s="210"/>
      <c r="E123" s="210"/>
      <c r="F123" s="210"/>
      <c r="G123" s="210"/>
      <c r="H123" s="211"/>
      <c r="I123" s="210"/>
      <c r="J123" s="210"/>
      <c r="K123" s="210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</row>
    <row r="124" spans="1:45" x14ac:dyDescent="0.2">
      <c r="A124" s="208"/>
      <c r="B124" s="209"/>
      <c r="C124" s="210"/>
      <c r="D124" s="210"/>
      <c r="E124" s="210"/>
      <c r="F124" s="210"/>
      <c r="G124" s="210"/>
      <c r="H124" s="211"/>
      <c r="I124" s="210"/>
      <c r="J124" s="210"/>
      <c r="K124" s="210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</row>
    <row r="125" spans="1:45" x14ac:dyDescent="0.2">
      <c r="A125" s="208"/>
      <c r="B125" s="209"/>
      <c r="C125" s="210"/>
      <c r="D125" s="210"/>
      <c r="E125" s="210"/>
      <c r="F125" s="210"/>
      <c r="G125" s="210"/>
      <c r="H125" s="211"/>
      <c r="I125" s="210"/>
      <c r="J125" s="210"/>
      <c r="K125" s="210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</row>
    <row r="126" spans="1:45" x14ac:dyDescent="0.2">
      <c r="A126" s="208"/>
      <c r="B126" s="209"/>
      <c r="C126" s="210"/>
      <c r="D126" s="210"/>
      <c r="E126" s="210"/>
      <c r="F126" s="210"/>
      <c r="G126" s="210"/>
      <c r="H126" s="211"/>
      <c r="I126" s="210"/>
      <c r="J126" s="210"/>
      <c r="K126" s="210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</row>
    <row r="127" spans="1:45" x14ac:dyDescent="0.2">
      <c r="A127" s="208"/>
      <c r="B127" s="209"/>
      <c r="C127" s="210"/>
      <c r="D127" s="210"/>
      <c r="E127" s="210"/>
      <c r="F127" s="210"/>
      <c r="G127" s="210"/>
      <c r="H127" s="211"/>
      <c r="I127" s="210"/>
      <c r="J127" s="210"/>
      <c r="K127" s="210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</row>
    <row r="128" spans="1:45" x14ac:dyDescent="0.2">
      <c r="A128" s="208"/>
      <c r="B128" s="209"/>
      <c r="C128" s="210"/>
      <c r="D128" s="210"/>
      <c r="E128" s="210"/>
      <c r="F128" s="210"/>
      <c r="G128" s="210"/>
      <c r="H128" s="211"/>
      <c r="I128" s="210"/>
      <c r="J128" s="210"/>
      <c r="K128" s="210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</row>
    <row r="129" spans="1:45" x14ac:dyDescent="0.2">
      <c r="A129" s="208"/>
      <c r="B129" s="209"/>
      <c r="C129" s="210"/>
      <c r="D129" s="210"/>
      <c r="E129" s="210"/>
      <c r="F129" s="210"/>
      <c r="G129" s="210"/>
      <c r="H129" s="211"/>
      <c r="I129" s="210"/>
      <c r="J129" s="210"/>
      <c r="K129" s="210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</row>
    <row r="130" spans="1:45" x14ac:dyDescent="0.2">
      <c r="A130" s="208"/>
      <c r="B130" s="209"/>
      <c r="C130" s="210"/>
      <c r="D130" s="210"/>
      <c r="E130" s="210"/>
      <c r="F130" s="210"/>
      <c r="G130" s="210"/>
      <c r="H130" s="211"/>
      <c r="I130" s="210"/>
      <c r="J130" s="210"/>
      <c r="K130" s="210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</row>
    <row r="131" spans="1:45" x14ac:dyDescent="0.2">
      <c r="A131" s="208"/>
      <c r="B131" s="209"/>
      <c r="C131" s="210"/>
      <c r="D131" s="210"/>
      <c r="E131" s="210"/>
      <c r="F131" s="210"/>
      <c r="G131" s="210"/>
      <c r="H131" s="211"/>
      <c r="I131" s="210"/>
      <c r="J131" s="210"/>
      <c r="K131" s="210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</row>
    <row r="132" spans="1:45" x14ac:dyDescent="0.2">
      <c r="A132" s="208"/>
      <c r="B132" s="209"/>
      <c r="C132" s="210"/>
      <c r="D132" s="210"/>
      <c r="E132" s="210"/>
      <c r="F132" s="210"/>
      <c r="G132" s="210"/>
      <c r="H132" s="211"/>
      <c r="I132" s="210"/>
      <c r="J132" s="210"/>
      <c r="K132" s="210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</row>
    <row r="133" spans="1:45" x14ac:dyDescent="0.2">
      <c r="A133" s="208"/>
      <c r="B133" s="209"/>
      <c r="C133" s="210"/>
      <c r="D133" s="210"/>
      <c r="E133" s="210"/>
      <c r="F133" s="210"/>
      <c r="G133" s="210"/>
      <c r="H133" s="211"/>
      <c r="I133" s="210"/>
      <c r="J133" s="210"/>
      <c r="K133" s="210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</row>
    <row r="134" spans="1:45" x14ac:dyDescent="0.2">
      <c r="A134" s="208"/>
      <c r="B134" s="209"/>
      <c r="C134" s="210"/>
      <c r="D134" s="210"/>
      <c r="E134" s="210"/>
      <c r="F134" s="210"/>
      <c r="G134" s="210"/>
      <c r="H134" s="211"/>
      <c r="I134" s="210"/>
      <c r="J134" s="210"/>
      <c r="K134" s="210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</row>
    <row r="135" spans="1:45" x14ac:dyDescent="0.2">
      <c r="A135" s="208"/>
      <c r="B135" s="209"/>
      <c r="C135" s="210"/>
      <c r="D135" s="210"/>
      <c r="E135" s="210"/>
      <c r="F135" s="210"/>
      <c r="G135" s="210"/>
      <c r="H135" s="211"/>
      <c r="I135" s="210"/>
      <c r="J135" s="210"/>
      <c r="K135" s="210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</row>
    <row r="136" spans="1:45" x14ac:dyDescent="0.2">
      <c r="A136" s="208"/>
      <c r="B136" s="209"/>
      <c r="C136" s="210"/>
      <c r="D136" s="210"/>
      <c r="E136" s="210"/>
      <c r="F136" s="210"/>
      <c r="G136" s="210"/>
      <c r="H136" s="211"/>
      <c r="I136" s="210"/>
      <c r="J136" s="210"/>
      <c r="K136" s="210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</row>
    <row r="137" spans="1:45" x14ac:dyDescent="0.2">
      <c r="A137" s="208"/>
      <c r="B137" s="209"/>
      <c r="C137" s="210"/>
      <c r="D137" s="210"/>
      <c r="E137" s="210"/>
      <c r="F137" s="210"/>
      <c r="G137" s="210"/>
      <c r="H137" s="211"/>
      <c r="I137" s="210"/>
      <c r="J137" s="210"/>
      <c r="K137" s="210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</row>
    <row r="138" spans="1:45" x14ac:dyDescent="0.2">
      <c r="A138" s="208"/>
      <c r="B138" s="209"/>
      <c r="C138" s="210"/>
      <c r="D138" s="210"/>
      <c r="E138" s="210"/>
      <c r="F138" s="210"/>
      <c r="G138" s="210"/>
      <c r="H138" s="211"/>
      <c r="I138" s="210"/>
      <c r="J138" s="210"/>
      <c r="K138" s="210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</row>
    <row r="139" spans="1:45" x14ac:dyDescent="0.2">
      <c r="A139" s="208"/>
      <c r="B139" s="209"/>
      <c r="C139" s="210"/>
      <c r="D139" s="210"/>
      <c r="E139" s="210"/>
      <c r="F139" s="210"/>
      <c r="G139" s="210"/>
      <c r="H139" s="211"/>
      <c r="I139" s="210"/>
      <c r="J139" s="210"/>
      <c r="K139" s="210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</row>
    <row r="140" spans="1:45" x14ac:dyDescent="0.2">
      <c r="A140" s="208"/>
      <c r="B140" s="209"/>
      <c r="C140" s="210"/>
      <c r="D140" s="210"/>
      <c r="E140" s="210"/>
      <c r="F140" s="210"/>
      <c r="G140" s="210"/>
      <c r="H140" s="211"/>
      <c r="I140" s="210"/>
      <c r="J140" s="210"/>
      <c r="K140" s="210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</row>
    <row r="141" spans="1:45" x14ac:dyDescent="0.2">
      <c r="A141" s="208"/>
      <c r="B141" s="209"/>
      <c r="C141" s="210"/>
      <c r="D141" s="210"/>
      <c r="E141" s="210"/>
      <c r="F141" s="210"/>
      <c r="G141" s="210"/>
      <c r="H141" s="211"/>
      <c r="I141" s="210"/>
      <c r="J141" s="210"/>
      <c r="K141" s="210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</row>
    <row r="142" spans="1:45" x14ac:dyDescent="0.2">
      <c r="A142" s="208"/>
      <c r="B142" s="209"/>
      <c r="C142" s="210"/>
      <c r="D142" s="210"/>
      <c r="E142" s="210"/>
      <c r="F142" s="210"/>
      <c r="G142" s="210"/>
      <c r="H142" s="211"/>
      <c r="I142" s="210"/>
      <c r="J142" s="210"/>
      <c r="K142" s="210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</row>
    <row r="143" spans="1:45" x14ac:dyDescent="0.2">
      <c r="A143" s="208"/>
      <c r="B143" s="209"/>
      <c r="C143" s="210"/>
      <c r="D143" s="210"/>
      <c r="E143" s="210"/>
      <c r="F143" s="210"/>
      <c r="G143" s="210"/>
      <c r="H143" s="211"/>
      <c r="I143" s="210"/>
      <c r="J143" s="210"/>
      <c r="K143" s="210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</row>
    <row r="144" spans="1:45" x14ac:dyDescent="0.2">
      <c r="A144" s="208"/>
      <c r="B144" s="209"/>
      <c r="C144" s="210"/>
      <c r="D144" s="210"/>
      <c r="E144" s="210"/>
      <c r="F144" s="210"/>
      <c r="G144" s="210"/>
      <c r="H144" s="211"/>
      <c r="I144" s="210"/>
      <c r="J144" s="210"/>
      <c r="K144" s="210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</row>
    <row r="145" spans="1:45" x14ac:dyDescent="0.2">
      <c r="A145" s="208"/>
      <c r="B145" s="209"/>
      <c r="C145" s="210"/>
      <c r="D145" s="210"/>
      <c r="E145" s="210"/>
      <c r="F145" s="210"/>
      <c r="G145" s="210"/>
      <c r="H145" s="211"/>
      <c r="I145" s="210"/>
      <c r="J145" s="210"/>
      <c r="K145" s="210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</row>
    <row r="146" spans="1:45" x14ac:dyDescent="0.2">
      <c r="A146" s="208"/>
      <c r="B146" s="209"/>
      <c r="C146" s="210"/>
      <c r="D146" s="210"/>
      <c r="E146" s="210"/>
      <c r="F146" s="210"/>
      <c r="G146" s="210"/>
      <c r="H146" s="211"/>
      <c r="I146" s="210"/>
      <c r="J146" s="210"/>
      <c r="K146" s="210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</row>
    <row r="147" spans="1:45" x14ac:dyDescent="0.2">
      <c r="A147" s="208"/>
      <c r="B147" s="209"/>
      <c r="C147" s="210"/>
      <c r="D147" s="210"/>
      <c r="E147" s="210"/>
      <c r="F147" s="210"/>
      <c r="G147" s="210"/>
      <c r="H147" s="211"/>
      <c r="I147" s="210"/>
      <c r="J147" s="210"/>
      <c r="K147" s="210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</row>
    <row r="148" spans="1:45" x14ac:dyDescent="0.2">
      <c r="A148" s="208"/>
      <c r="B148" s="209"/>
      <c r="C148" s="210"/>
      <c r="D148" s="210"/>
      <c r="E148" s="210"/>
      <c r="F148" s="210"/>
      <c r="G148" s="210"/>
      <c r="H148" s="211"/>
      <c r="I148" s="210"/>
      <c r="J148" s="210"/>
      <c r="K148" s="210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</row>
    <row r="149" spans="1:45" x14ac:dyDescent="0.2">
      <c r="A149" s="208"/>
      <c r="B149" s="209"/>
      <c r="C149" s="210"/>
      <c r="D149" s="210"/>
      <c r="E149" s="210"/>
      <c r="F149" s="210"/>
      <c r="G149" s="210"/>
      <c r="H149" s="211"/>
      <c r="I149" s="210"/>
      <c r="J149" s="210"/>
      <c r="K149" s="210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</row>
    <row r="150" spans="1:45" x14ac:dyDescent="0.2">
      <c r="A150" s="208"/>
      <c r="B150" s="209"/>
      <c r="C150" s="210"/>
      <c r="D150" s="210"/>
      <c r="E150" s="210"/>
      <c r="F150" s="210"/>
      <c r="G150" s="210"/>
      <c r="H150" s="211"/>
      <c r="I150" s="210"/>
      <c r="J150" s="210"/>
      <c r="K150" s="210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</row>
    <row r="151" spans="1:45" x14ac:dyDescent="0.2">
      <c r="A151" s="208"/>
      <c r="B151" s="209"/>
      <c r="C151" s="210"/>
      <c r="D151" s="210"/>
      <c r="E151" s="210"/>
      <c r="F151" s="210"/>
      <c r="G151" s="210"/>
      <c r="H151" s="211"/>
      <c r="I151" s="210"/>
      <c r="J151" s="210"/>
      <c r="K151" s="210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</row>
    <row r="152" spans="1:45" x14ac:dyDescent="0.2">
      <c r="A152" s="208"/>
      <c r="B152" s="209"/>
      <c r="C152" s="210"/>
      <c r="D152" s="210"/>
      <c r="E152" s="210"/>
      <c r="F152" s="210"/>
      <c r="G152" s="210"/>
      <c r="H152" s="211"/>
      <c r="I152" s="210"/>
      <c r="J152" s="210"/>
      <c r="K152" s="210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</row>
    <row r="153" spans="1:45" x14ac:dyDescent="0.2">
      <c r="A153" s="208"/>
      <c r="B153" s="209"/>
      <c r="C153" s="210"/>
      <c r="D153" s="210"/>
      <c r="E153" s="210"/>
      <c r="F153" s="210"/>
      <c r="G153" s="210"/>
      <c r="H153" s="211"/>
      <c r="I153" s="210"/>
      <c r="J153" s="210"/>
      <c r="K153" s="210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</row>
    <row r="154" spans="1:45" x14ac:dyDescent="0.2">
      <c r="A154" s="208"/>
      <c r="B154" s="209"/>
      <c r="C154" s="210"/>
      <c r="D154" s="210"/>
      <c r="E154" s="210"/>
      <c r="F154" s="210"/>
      <c r="G154" s="210"/>
      <c r="H154" s="211"/>
      <c r="I154" s="210"/>
      <c r="J154" s="210"/>
      <c r="K154" s="210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</row>
    <row r="155" spans="1:45" x14ac:dyDescent="0.2">
      <c r="A155" s="208"/>
      <c r="B155" s="209"/>
      <c r="C155" s="210"/>
      <c r="D155" s="210"/>
      <c r="E155" s="210"/>
      <c r="F155" s="210"/>
      <c r="G155" s="210"/>
      <c r="H155" s="211"/>
      <c r="I155" s="210"/>
      <c r="J155" s="210"/>
      <c r="K155" s="210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</row>
    <row r="156" spans="1:45" x14ac:dyDescent="0.2">
      <c r="A156" s="208"/>
      <c r="B156" s="209"/>
      <c r="C156" s="210"/>
      <c r="D156" s="210"/>
      <c r="E156" s="210"/>
      <c r="F156" s="210"/>
      <c r="G156" s="210"/>
      <c r="H156" s="211"/>
      <c r="I156" s="210"/>
      <c r="J156" s="210"/>
      <c r="K156" s="210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</row>
    <row r="157" spans="1:45" x14ac:dyDescent="0.2">
      <c r="A157" s="208"/>
      <c r="B157" s="209"/>
      <c r="C157" s="210"/>
      <c r="D157" s="210"/>
      <c r="E157" s="210"/>
      <c r="F157" s="210"/>
      <c r="G157" s="210"/>
      <c r="H157" s="211"/>
      <c r="I157" s="210"/>
      <c r="J157" s="210"/>
      <c r="K157" s="210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</row>
    <row r="158" spans="1:45" x14ac:dyDescent="0.2">
      <c r="A158" s="208"/>
      <c r="B158" s="209"/>
      <c r="C158" s="210"/>
      <c r="D158" s="210"/>
      <c r="E158" s="210"/>
      <c r="F158" s="210"/>
      <c r="G158" s="210"/>
      <c r="H158" s="211"/>
      <c r="I158" s="210"/>
      <c r="J158" s="210"/>
      <c r="K158" s="210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</row>
    <row r="159" spans="1:45" x14ac:dyDescent="0.2">
      <c r="A159" s="208"/>
      <c r="B159" s="209"/>
      <c r="C159" s="210"/>
      <c r="D159" s="210"/>
      <c r="E159" s="210"/>
      <c r="F159" s="210"/>
      <c r="G159" s="210"/>
      <c r="H159" s="211"/>
      <c r="I159" s="210"/>
      <c r="J159" s="210"/>
      <c r="K159" s="210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</row>
    <row r="160" spans="1:45" x14ac:dyDescent="0.2">
      <c r="A160" s="208"/>
      <c r="B160" s="209"/>
      <c r="C160" s="210"/>
      <c r="D160" s="210"/>
      <c r="E160" s="210"/>
      <c r="F160" s="210"/>
      <c r="G160" s="210"/>
      <c r="H160" s="211"/>
      <c r="I160" s="210"/>
      <c r="J160" s="210"/>
      <c r="K160" s="210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</row>
    <row r="161" spans="1:45" x14ac:dyDescent="0.2">
      <c r="A161" s="208"/>
      <c r="B161" s="209"/>
      <c r="C161" s="210"/>
      <c r="D161" s="210"/>
      <c r="E161" s="210"/>
      <c r="F161" s="210"/>
      <c r="G161" s="210"/>
      <c r="H161" s="211"/>
      <c r="I161" s="210"/>
      <c r="J161" s="210"/>
      <c r="K161" s="210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</row>
    <row r="162" spans="1:45" x14ac:dyDescent="0.2">
      <c r="A162" s="208"/>
      <c r="B162" s="209"/>
      <c r="C162" s="210"/>
      <c r="D162" s="210"/>
      <c r="E162" s="210"/>
      <c r="F162" s="210"/>
      <c r="G162" s="210"/>
      <c r="H162" s="211"/>
      <c r="I162" s="210"/>
      <c r="J162" s="210"/>
      <c r="K162" s="210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</row>
    <row r="163" spans="1:45" x14ac:dyDescent="0.2">
      <c r="A163" s="208"/>
      <c r="B163" s="209"/>
      <c r="C163" s="210"/>
      <c r="D163" s="210"/>
      <c r="E163" s="210"/>
      <c r="F163" s="210"/>
      <c r="G163" s="210"/>
      <c r="H163" s="211"/>
      <c r="I163" s="210"/>
      <c r="J163" s="210"/>
      <c r="K163" s="210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</row>
    <row r="164" spans="1:45" x14ac:dyDescent="0.2">
      <c r="A164" s="208"/>
      <c r="B164" s="209"/>
      <c r="C164" s="210"/>
      <c r="D164" s="210"/>
      <c r="E164" s="210"/>
      <c r="F164" s="210"/>
      <c r="G164" s="210"/>
      <c r="H164" s="211"/>
      <c r="I164" s="210"/>
      <c r="J164" s="210"/>
      <c r="K164" s="210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</row>
    <row r="165" spans="1:45" x14ac:dyDescent="0.2">
      <c r="A165" s="208"/>
      <c r="B165" s="209"/>
      <c r="C165" s="210"/>
      <c r="D165" s="210"/>
      <c r="E165" s="210"/>
      <c r="F165" s="210"/>
      <c r="G165" s="210"/>
      <c r="H165" s="211"/>
      <c r="I165" s="210"/>
      <c r="J165" s="210"/>
      <c r="K165" s="210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</row>
    <row r="166" spans="1:45" x14ac:dyDescent="0.2">
      <c r="A166" s="208"/>
      <c r="B166" s="209"/>
      <c r="C166" s="210"/>
      <c r="D166" s="210"/>
      <c r="E166" s="210"/>
      <c r="F166" s="210"/>
      <c r="G166" s="210"/>
      <c r="H166" s="211"/>
      <c r="I166" s="210"/>
      <c r="J166" s="210"/>
      <c r="K166" s="210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</row>
    <row r="167" spans="1:45" x14ac:dyDescent="0.2">
      <c r="A167" s="208"/>
      <c r="B167" s="209"/>
      <c r="C167" s="210"/>
      <c r="D167" s="210"/>
      <c r="E167" s="210"/>
      <c r="F167" s="210"/>
      <c r="G167" s="210"/>
      <c r="H167" s="211"/>
      <c r="I167" s="210"/>
      <c r="J167" s="210"/>
      <c r="K167" s="210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</row>
    <row r="168" spans="1:45" x14ac:dyDescent="0.2">
      <c r="A168" s="208"/>
      <c r="B168" s="209"/>
      <c r="C168" s="210"/>
      <c r="D168" s="210"/>
      <c r="E168" s="210"/>
      <c r="F168" s="210"/>
      <c r="G168" s="210"/>
      <c r="H168" s="211"/>
      <c r="I168" s="210"/>
      <c r="J168" s="210"/>
      <c r="K168" s="210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</row>
    <row r="169" spans="1:45" x14ac:dyDescent="0.2">
      <c r="A169" s="208"/>
      <c r="B169" s="209"/>
      <c r="C169" s="210"/>
      <c r="D169" s="210"/>
      <c r="E169" s="210"/>
      <c r="F169" s="210"/>
      <c r="G169" s="210"/>
      <c r="H169" s="211"/>
      <c r="I169" s="210"/>
      <c r="J169" s="210"/>
      <c r="K169" s="210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</row>
    <row r="170" spans="1:45" x14ac:dyDescent="0.2">
      <c r="A170" s="208"/>
      <c r="B170" s="209"/>
      <c r="C170" s="210"/>
      <c r="D170" s="210"/>
      <c r="E170" s="210"/>
      <c r="F170" s="210"/>
      <c r="G170" s="210"/>
      <c r="H170" s="211"/>
      <c r="I170" s="210"/>
      <c r="J170" s="210"/>
      <c r="K170" s="210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</row>
    <row r="171" spans="1:45" x14ac:dyDescent="0.2">
      <c r="A171" s="208"/>
      <c r="B171" s="209"/>
      <c r="C171" s="210"/>
      <c r="D171" s="210"/>
      <c r="E171" s="210"/>
      <c r="F171" s="210"/>
      <c r="G171" s="210"/>
      <c r="H171" s="211"/>
      <c r="I171" s="210"/>
      <c r="J171" s="210"/>
      <c r="K171" s="210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</row>
    <row r="172" spans="1:45" x14ac:dyDescent="0.2">
      <c r="A172" s="208"/>
      <c r="B172" s="209"/>
      <c r="C172" s="210"/>
      <c r="D172" s="210"/>
      <c r="E172" s="210"/>
      <c r="F172" s="210"/>
      <c r="G172" s="210"/>
      <c r="H172" s="211"/>
      <c r="I172" s="210"/>
      <c r="J172" s="210"/>
      <c r="K172" s="210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</row>
    <row r="173" spans="1:45" x14ac:dyDescent="0.2">
      <c r="A173" s="208"/>
      <c r="B173" s="209"/>
      <c r="C173" s="210"/>
      <c r="D173" s="210"/>
      <c r="E173" s="210"/>
      <c r="F173" s="210"/>
      <c r="G173" s="210"/>
      <c r="H173" s="211"/>
      <c r="I173" s="210"/>
      <c r="J173" s="210"/>
      <c r="K173" s="210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</row>
    <row r="174" spans="1:45" x14ac:dyDescent="0.2">
      <c r="A174" s="208"/>
      <c r="B174" s="209"/>
      <c r="C174" s="210"/>
      <c r="D174" s="210"/>
      <c r="E174" s="210"/>
      <c r="F174" s="210"/>
      <c r="G174" s="210"/>
      <c r="H174" s="211"/>
      <c r="I174" s="210"/>
      <c r="J174" s="210"/>
      <c r="K174" s="210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</row>
    <row r="175" spans="1:45" x14ac:dyDescent="0.2">
      <c r="A175" s="208"/>
      <c r="B175" s="209"/>
      <c r="C175" s="210"/>
      <c r="D175" s="210"/>
      <c r="E175" s="210"/>
      <c r="F175" s="210"/>
      <c r="G175" s="210"/>
      <c r="H175" s="211"/>
      <c r="I175" s="210"/>
      <c r="J175" s="210"/>
      <c r="K175" s="210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</row>
    <row r="176" spans="1:45" x14ac:dyDescent="0.2">
      <c r="A176" s="208"/>
      <c r="B176" s="209"/>
      <c r="C176" s="210"/>
      <c r="D176" s="210"/>
      <c r="E176" s="210"/>
      <c r="F176" s="210"/>
      <c r="G176" s="210"/>
      <c r="H176" s="211"/>
      <c r="I176" s="210"/>
      <c r="J176" s="210"/>
      <c r="K176" s="210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</row>
    <row r="177" spans="1:45" x14ac:dyDescent="0.2">
      <c r="A177" s="208"/>
      <c r="B177" s="209"/>
      <c r="C177" s="210"/>
      <c r="D177" s="210"/>
      <c r="E177" s="210"/>
      <c r="F177" s="210"/>
      <c r="G177" s="210"/>
      <c r="H177" s="211"/>
      <c r="I177" s="210"/>
      <c r="J177" s="210"/>
      <c r="K177" s="210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</row>
    <row r="178" spans="1:45" x14ac:dyDescent="0.2">
      <c r="A178" s="208"/>
      <c r="B178" s="209"/>
      <c r="C178" s="210"/>
      <c r="D178" s="210"/>
      <c r="E178" s="210"/>
      <c r="F178" s="210"/>
      <c r="G178" s="210"/>
      <c r="H178" s="211"/>
      <c r="I178" s="210"/>
      <c r="J178" s="210"/>
      <c r="K178" s="210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</row>
    <row r="179" spans="1:45" x14ac:dyDescent="0.2">
      <c r="A179" s="208"/>
      <c r="B179" s="209"/>
      <c r="C179" s="210"/>
      <c r="D179" s="210"/>
      <c r="E179" s="210"/>
      <c r="F179" s="210"/>
      <c r="G179" s="210"/>
      <c r="H179" s="211"/>
      <c r="I179" s="210"/>
      <c r="J179" s="210"/>
      <c r="K179" s="210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</row>
    <row r="180" spans="1:45" x14ac:dyDescent="0.2">
      <c r="A180" s="208"/>
      <c r="B180" s="209"/>
      <c r="C180" s="210"/>
      <c r="D180" s="210"/>
      <c r="E180" s="210"/>
      <c r="F180" s="210"/>
      <c r="G180" s="210"/>
      <c r="H180" s="211"/>
      <c r="I180" s="210"/>
      <c r="J180" s="210"/>
      <c r="K180" s="210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</row>
    <row r="181" spans="1:45" x14ac:dyDescent="0.2">
      <c r="A181" s="208"/>
      <c r="B181" s="209"/>
      <c r="C181" s="210"/>
      <c r="D181" s="210"/>
      <c r="E181" s="210"/>
      <c r="F181" s="210"/>
      <c r="G181" s="210"/>
      <c r="H181" s="211"/>
      <c r="I181" s="210"/>
      <c r="J181" s="210"/>
      <c r="K181" s="210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</row>
    <row r="182" spans="1:45" x14ac:dyDescent="0.2">
      <c r="A182" s="208"/>
      <c r="B182" s="209"/>
      <c r="C182" s="210"/>
      <c r="D182" s="210"/>
      <c r="E182" s="210"/>
      <c r="F182" s="210"/>
      <c r="G182" s="210"/>
      <c r="H182" s="211"/>
      <c r="I182" s="210"/>
      <c r="J182" s="210"/>
      <c r="K182" s="210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</row>
    <row r="183" spans="1:45" x14ac:dyDescent="0.2">
      <c r="A183" s="208"/>
      <c r="B183" s="209"/>
      <c r="C183" s="210"/>
      <c r="D183" s="210"/>
      <c r="E183" s="210"/>
      <c r="F183" s="210"/>
      <c r="G183" s="210"/>
      <c r="H183" s="211"/>
      <c r="I183" s="210"/>
      <c r="J183" s="210"/>
      <c r="K183" s="210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</row>
    <row r="184" spans="1:45" x14ac:dyDescent="0.2">
      <c r="A184" s="208"/>
      <c r="B184" s="209"/>
      <c r="C184" s="210"/>
      <c r="D184" s="210"/>
      <c r="E184" s="210"/>
      <c r="F184" s="210"/>
      <c r="G184" s="210"/>
      <c r="H184" s="211"/>
      <c r="I184" s="210"/>
      <c r="J184" s="210"/>
      <c r="K184" s="210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</row>
    <row r="185" spans="1:45" x14ac:dyDescent="0.2">
      <c r="A185" s="208"/>
      <c r="B185" s="209"/>
      <c r="C185" s="210"/>
      <c r="D185" s="210"/>
      <c r="E185" s="210"/>
      <c r="F185" s="210"/>
      <c r="G185" s="210"/>
      <c r="H185" s="211"/>
      <c r="I185" s="210"/>
      <c r="J185" s="210"/>
      <c r="K185" s="210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</row>
    <row r="186" spans="1:45" x14ac:dyDescent="0.2">
      <c r="A186" s="208"/>
      <c r="B186" s="209"/>
      <c r="C186" s="210"/>
      <c r="D186" s="210"/>
      <c r="E186" s="210"/>
      <c r="F186" s="210"/>
      <c r="G186" s="210"/>
      <c r="H186" s="211"/>
      <c r="I186" s="210"/>
      <c r="J186" s="210"/>
      <c r="K186" s="210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</row>
    <row r="187" spans="1:45" x14ac:dyDescent="0.2">
      <c r="A187" s="208"/>
      <c r="B187" s="209"/>
      <c r="C187" s="210"/>
      <c r="D187" s="210"/>
      <c r="E187" s="210"/>
      <c r="F187" s="210"/>
      <c r="G187" s="210"/>
      <c r="H187" s="211"/>
      <c r="I187" s="210"/>
      <c r="J187" s="210"/>
      <c r="K187" s="210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</row>
    <row r="188" spans="1:45" x14ac:dyDescent="0.2">
      <c r="A188" s="208"/>
      <c r="B188" s="209"/>
      <c r="C188" s="210"/>
      <c r="D188" s="210"/>
      <c r="E188" s="210"/>
      <c r="F188" s="210"/>
      <c r="G188" s="210"/>
      <c r="H188" s="211"/>
      <c r="I188" s="210"/>
      <c r="J188" s="210"/>
      <c r="K188" s="210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</row>
    <row r="189" spans="1:45" x14ac:dyDescent="0.2">
      <c r="A189" s="208"/>
      <c r="B189" s="209"/>
      <c r="C189" s="210"/>
      <c r="D189" s="210"/>
      <c r="E189" s="210"/>
      <c r="F189" s="210"/>
      <c r="G189" s="210"/>
      <c r="H189" s="211"/>
      <c r="I189" s="210"/>
      <c r="J189" s="210"/>
      <c r="K189" s="210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</row>
    <row r="190" spans="1:45" x14ac:dyDescent="0.2">
      <c r="A190" s="208"/>
      <c r="B190" s="209"/>
      <c r="C190" s="210"/>
      <c r="D190" s="210"/>
      <c r="E190" s="210"/>
      <c r="F190" s="210"/>
      <c r="G190" s="210"/>
      <c r="H190" s="211"/>
      <c r="I190" s="210"/>
      <c r="J190" s="210"/>
      <c r="K190" s="210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</row>
    <row r="191" spans="1:45" x14ac:dyDescent="0.2">
      <c r="A191" s="208"/>
      <c r="B191" s="209"/>
      <c r="C191" s="210"/>
      <c r="D191" s="210"/>
      <c r="E191" s="210"/>
      <c r="F191" s="210"/>
      <c r="G191" s="210"/>
      <c r="H191" s="211"/>
      <c r="I191" s="210"/>
      <c r="J191" s="210"/>
      <c r="K191" s="210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</row>
    <row r="192" spans="1:45" x14ac:dyDescent="0.2">
      <c r="A192" s="208"/>
      <c r="B192" s="209"/>
      <c r="C192" s="210"/>
      <c r="D192" s="210"/>
      <c r="E192" s="210"/>
      <c r="F192" s="210"/>
      <c r="G192" s="210"/>
      <c r="H192" s="211"/>
      <c r="I192" s="210"/>
      <c r="J192" s="210"/>
      <c r="K192" s="210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</row>
    <row r="193" spans="1:45" x14ac:dyDescent="0.2">
      <c r="A193" s="208"/>
      <c r="B193" s="209"/>
      <c r="C193" s="210"/>
      <c r="D193" s="210"/>
      <c r="E193" s="210"/>
      <c r="F193" s="210"/>
      <c r="G193" s="210"/>
      <c r="H193" s="211"/>
      <c r="I193" s="210"/>
      <c r="J193" s="210"/>
      <c r="K193" s="210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</row>
    <row r="194" spans="1:45" x14ac:dyDescent="0.2">
      <c r="A194" s="208"/>
      <c r="B194" s="209"/>
      <c r="C194" s="210"/>
      <c r="D194" s="210"/>
      <c r="E194" s="210"/>
      <c r="F194" s="210"/>
      <c r="G194" s="210"/>
      <c r="H194" s="211"/>
      <c r="I194" s="210"/>
      <c r="J194" s="210"/>
      <c r="K194" s="210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</row>
    <row r="195" spans="1:45" x14ac:dyDescent="0.2">
      <c r="A195" s="208"/>
      <c r="B195" s="209"/>
      <c r="C195" s="210"/>
      <c r="D195" s="210"/>
      <c r="E195" s="210"/>
      <c r="F195" s="210"/>
      <c r="G195" s="210"/>
      <c r="H195" s="211"/>
      <c r="I195" s="210"/>
      <c r="J195" s="210"/>
      <c r="K195" s="210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</row>
    <row r="196" spans="1:45" x14ac:dyDescent="0.2">
      <c r="A196" s="208"/>
      <c r="B196" s="209"/>
      <c r="C196" s="210"/>
      <c r="D196" s="210"/>
      <c r="E196" s="210"/>
      <c r="F196" s="210"/>
      <c r="G196" s="210"/>
      <c r="H196" s="211"/>
      <c r="I196" s="210"/>
      <c r="J196" s="210"/>
      <c r="K196" s="210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</row>
    <row r="197" spans="1:45" x14ac:dyDescent="0.2">
      <c r="A197" s="208"/>
      <c r="B197" s="209"/>
      <c r="C197" s="210"/>
      <c r="D197" s="210"/>
      <c r="E197" s="210"/>
      <c r="F197" s="210"/>
      <c r="G197" s="210"/>
      <c r="H197" s="211"/>
      <c r="I197" s="210"/>
      <c r="J197" s="210"/>
      <c r="K197" s="210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</row>
    <row r="198" spans="1:45" x14ac:dyDescent="0.2">
      <c r="A198" s="208"/>
      <c r="B198" s="209"/>
      <c r="C198" s="210"/>
      <c r="D198" s="210"/>
      <c r="E198" s="210"/>
      <c r="F198" s="210"/>
      <c r="G198" s="210"/>
      <c r="H198" s="211"/>
      <c r="I198" s="210"/>
      <c r="J198" s="210"/>
      <c r="K198" s="210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</row>
    <row r="199" spans="1:45" x14ac:dyDescent="0.2">
      <c r="A199" s="208"/>
      <c r="B199" s="209"/>
      <c r="C199" s="210"/>
      <c r="D199" s="210"/>
      <c r="E199" s="210"/>
      <c r="F199" s="210"/>
      <c r="G199" s="210"/>
      <c r="H199" s="211"/>
      <c r="I199" s="210"/>
      <c r="J199" s="210"/>
      <c r="K199" s="210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</row>
    <row r="200" spans="1:45" x14ac:dyDescent="0.2">
      <c r="A200" s="208"/>
      <c r="B200" s="209"/>
      <c r="C200" s="210"/>
      <c r="D200" s="210"/>
      <c r="E200" s="210"/>
      <c r="F200" s="210"/>
      <c r="G200" s="210"/>
      <c r="H200" s="211"/>
      <c r="I200" s="210"/>
      <c r="J200" s="210"/>
      <c r="K200" s="210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</row>
    <row r="201" spans="1:45" x14ac:dyDescent="0.2">
      <c r="A201" s="208"/>
      <c r="B201" s="209"/>
      <c r="C201" s="210"/>
      <c r="D201" s="210"/>
      <c r="E201" s="210"/>
      <c r="F201" s="210"/>
      <c r="G201" s="210"/>
      <c r="H201" s="211"/>
      <c r="I201" s="210"/>
      <c r="J201" s="210"/>
      <c r="K201" s="210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</row>
    <row r="202" spans="1:45" x14ac:dyDescent="0.2">
      <c r="A202" s="208"/>
      <c r="B202" s="209"/>
      <c r="C202" s="210"/>
      <c r="D202" s="210"/>
      <c r="E202" s="210"/>
      <c r="F202" s="210"/>
      <c r="G202" s="210"/>
      <c r="H202" s="211"/>
      <c r="I202" s="210"/>
      <c r="J202" s="210"/>
      <c r="K202" s="210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</row>
    <row r="203" spans="1:45" x14ac:dyDescent="0.2">
      <c r="A203" s="208"/>
      <c r="B203" s="209"/>
      <c r="C203" s="210"/>
      <c r="D203" s="210"/>
      <c r="E203" s="210"/>
      <c r="F203" s="210"/>
      <c r="G203" s="210"/>
      <c r="H203" s="211"/>
      <c r="I203" s="210"/>
      <c r="J203" s="210"/>
      <c r="K203" s="210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</row>
    <row r="204" spans="1:45" x14ac:dyDescent="0.2">
      <c r="A204" s="208"/>
      <c r="B204" s="209"/>
      <c r="C204" s="210"/>
      <c r="D204" s="210"/>
      <c r="E204" s="210"/>
      <c r="F204" s="210"/>
      <c r="G204" s="210"/>
      <c r="H204" s="211"/>
      <c r="I204" s="210"/>
      <c r="J204" s="210"/>
      <c r="K204" s="210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</row>
    <row r="205" spans="1:45" x14ac:dyDescent="0.2">
      <c r="A205" s="208"/>
      <c r="B205" s="209"/>
      <c r="C205" s="210"/>
      <c r="D205" s="210"/>
      <c r="E205" s="210"/>
      <c r="F205" s="210"/>
      <c r="G205" s="210"/>
      <c r="H205" s="211"/>
      <c r="I205" s="210"/>
      <c r="J205" s="210"/>
      <c r="K205" s="210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</row>
    <row r="206" spans="1:45" x14ac:dyDescent="0.2">
      <c r="A206" s="208"/>
      <c r="B206" s="209"/>
      <c r="C206" s="210"/>
      <c r="D206" s="210"/>
      <c r="E206" s="210"/>
      <c r="F206" s="210"/>
      <c r="G206" s="210"/>
      <c r="H206" s="211"/>
      <c r="I206" s="210"/>
      <c r="J206" s="210"/>
      <c r="K206" s="210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</row>
    <row r="207" spans="1:45" x14ac:dyDescent="0.2">
      <c r="A207" s="208"/>
      <c r="B207" s="209"/>
      <c r="C207" s="210"/>
      <c r="D207" s="210"/>
      <c r="E207" s="210"/>
      <c r="F207" s="210"/>
      <c r="G207" s="210"/>
      <c r="H207" s="211"/>
      <c r="I207" s="210"/>
      <c r="J207" s="210"/>
      <c r="K207" s="210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</row>
    <row r="208" spans="1:45" x14ac:dyDescent="0.2">
      <c r="A208" s="208"/>
      <c r="B208" s="209"/>
      <c r="C208" s="210"/>
      <c r="D208" s="210"/>
      <c r="E208" s="210"/>
      <c r="F208" s="210"/>
      <c r="G208" s="210"/>
      <c r="H208" s="211"/>
      <c r="I208" s="210"/>
      <c r="J208" s="210"/>
      <c r="K208" s="210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</row>
    <row r="209" spans="1:45" x14ac:dyDescent="0.2">
      <c r="A209" s="208"/>
      <c r="B209" s="209"/>
      <c r="C209" s="210"/>
      <c r="D209" s="210"/>
      <c r="E209" s="210"/>
      <c r="F209" s="210"/>
      <c r="G209" s="210"/>
      <c r="H209" s="211"/>
      <c r="I209" s="210"/>
      <c r="J209" s="210"/>
      <c r="K209" s="210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</row>
    <row r="210" spans="1:45" x14ac:dyDescent="0.2">
      <c r="A210" s="208"/>
      <c r="B210" s="209"/>
      <c r="C210" s="210"/>
      <c r="D210" s="210"/>
      <c r="E210" s="210"/>
      <c r="F210" s="210"/>
      <c r="G210" s="210"/>
      <c r="H210" s="211"/>
      <c r="I210" s="210"/>
      <c r="J210" s="210"/>
      <c r="K210" s="210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</row>
    <row r="211" spans="1:45" x14ac:dyDescent="0.2">
      <c r="A211" s="208"/>
      <c r="B211" s="209"/>
      <c r="C211" s="210"/>
      <c r="D211" s="210"/>
      <c r="E211" s="210"/>
      <c r="F211" s="210"/>
      <c r="G211" s="210"/>
      <c r="H211" s="211"/>
      <c r="I211" s="210"/>
      <c r="J211" s="210"/>
      <c r="K211" s="210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</row>
    <row r="212" spans="1:45" x14ac:dyDescent="0.2">
      <c r="A212" s="208"/>
      <c r="B212" s="209"/>
      <c r="C212" s="210"/>
      <c r="D212" s="210"/>
      <c r="E212" s="210"/>
      <c r="F212" s="210"/>
      <c r="G212" s="210"/>
      <c r="H212" s="211"/>
      <c r="I212" s="210"/>
      <c r="J212" s="210"/>
      <c r="K212" s="210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</row>
    <row r="213" spans="1:45" x14ac:dyDescent="0.2">
      <c r="A213" s="208"/>
      <c r="B213" s="209"/>
      <c r="C213" s="210"/>
      <c r="D213" s="210"/>
      <c r="E213" s="210"/>
      <c r="F213" s="210"/>
      <c r="G213" s="210"/>
      <c r="H213" s="211"/>
      <c r="I213" s="210"/>
      <c r="J213" s="210"/>
      <c r="K213" s="210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</row>
    <row r="214" spans="1:45" x14ac:dyDescent="0.2">
      <c r="A214" s="208"/>
      <c r="B214" s="209"/>
      <c r="C214" s="210"/>
      <c r="D214" s="210"/>
      <c r="E214" s="210"/>
      <c r="F214" s="210"/>
      <c r="G214" s="210"/>
      <c r="H214" s="211"/>
      <c r="I214" s="210"/>
      <c r="J214" s="210"/>
      <c r="K214" s="210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</row>
    <row r="215" spans="1:45" x14ac:dyDescent="0.2">
      <c r="A215" s="208"/>
      <c r="B215" s="209"/>
      <c r="C215" s="210"/>
      <c r="D215" s="210"/>
      <c r="E215" s="210"/>
      <c r="F215" s="210"/>
      <c r="G215" s="210"/>
      <c r="H215" s="211"/>
      <c r="I215" s="210"/>
      <c r="J215" s="210"/>
      <c r="K215" s="210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</row>
    <row r="216" spans="1:45" x14ac:dyDescent="0.2">
      <c r="A216" s="208"/>
      <c r="B216" s="209"/>
      <c r="C216" s="210"/>
      <c r="D216" s="210"/>
      <c r="E216" s="210"/>
      <c r="F216" s="210"/>
      <c r="G216" s="210"/>
      <c r="H216" s="211"/>
      <c r="I216" s="210"/>
      <c r="J216" s="210"/>
      <c r="K216" s="210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</row>
    <row r="217" spans="1:45" x14ac:dyDescent="0.2">
      <c r="A217" s="208"/>
      <c r="B217" s="209"/>
      <c r="C217" s="210"/>
      <c r="D217" s="210"/>
      <c r="E217" s="210"/>
      <c r="F217" s="210"/>
      <c r="G217" s="210"/>
      <c r="H217" s="211"/>
      <c r="I217" s="210"/>
      <c r="J217" s="210"/>
      <c r="K217" s="210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</row>
    <row r="218" spans="1:45" x14ac:dyDescent="0.2">
      <c r="A218" s="208"/>
      <c r="B218" s="209"/>
      <c r="C218" s="210"/>
      <c r="D218" s="210"/>
      <c r="E218" s="210"/>
      <c r="F218" s="210"/>
      <c r="G218" s="210"/>
      <c r="H218" s="211"/>
      <c r="I218" s="210"/>
      <c r="J218" s="210"/>
      <c r="K218" s="210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</row>
    <row r="219" spans="1:45" x14ac:dyDescent="0.2">
      <c r="A219" s="208"/>
      <c r="B219" s="209"/>
      <c r="C219" s="210"/>
      <c r="D219" s="210"/>
      <c r="E219" s="210"/>
      <c r="F219" s="210"/>
      <c r="G219" s="210"/>
      <c r="H219" s="211"/>
      <c r="I219" s="210"/>
      <c r="J219" s="210"/>
      <c r="K219" s="210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</row>
    <row r="220" spans="1:45" x14ac:dyDescent="0.2">
      <c r="A220" s="208"/>
      <c r="B220" s="209"/>
      <c r="C220" s="210"/>
      <c r="D220" s="210"/>
      <c r="E220" s="210"/>
      <c r="F220" s="210"/>
      <c r="G220" s="210"/>
      <c r="H220" s="211"/>
      <c r="I220" s="210"/>
      <c r="J220" s="210"/>
      <c r="K220" s="210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</row>
    <row r="221" spans="1:45" x14ac:dyDescent="0.2">
      <c r="A221" s="208"/>
      <c r="B221" s="209"/>
      <c r="C221" s="210"/>
      <c r="D221" s="210"/>
      <c r="E221" s="210"/>
      <c r="F221" s="210"/>
      <c r="G221" s="210"/>
      <c r="H221" s="211"/>
      <c r="I221" s="210"/>
      <c r="J221" s="210"/>
      <c r="K221" s="210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</row>
    <row r="222" spans="1:45" x14ac:dyDescent="0.2">
      <c r="A222" s="208"/>
      <c r="B222" s="209"/>
      <c r="C222" s="210"/>
      <c r="D222" s="210"/>
      <c r="E222" s="210"/>
      <c r="F222" s="210"/>
      <c r="G222" s="210"/>
      <c r="H222" s="211"/>
      <c r="I222" s="210"/>
      <c r="J222" s="210"/>
      <c r="K222" s="210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</row>
    <row r="223" spans="1:45" x14ac:dyDescent="0.2">
      <c r="A223" s="208"/>
      <c r="B223" s="209"/>
      <c r="C223" s="210"/>
      <c r="D223" s="210"/>
      <c r="E223" s="210"/>
      <c r="F223" s="210"/>
      <c r="G223" s="210"/>
      <c r="H223" s="211"/>
      <c r="I223" s="210"/>
      <c r="J223" s="210"/>
      <c r="K223" s="210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</row>
    <row r="224" spans="1:45" x14ac:dyDescent="0.2">
      <c r="A224" s="208"/>
      <c r="B224" s="209"/>
      <c r="C224" s="210"/>
      <c r="D224" s="210"/>
      <c r="E224" s="210"/>
      <c r="F224" s="210"/>
      <c r="G224" s="210"/>
      <c r="H224" s="211"/>
      <c r="I224" s="210"/>
      <c r="J224" s="210"/>
      <c r="K224" s="210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</row>
    <row r="225" spans="1:45" x14ac:dyDescent="0.2">
      <c r="A225" s="208"/>
      <c r="B225" s="209"/>
      <c r="C225" s="210"/>
      <c r="D225" s="210"/>
      <c r="E225" s="210"/>
      <c r="F225" s="210"/>
      <c r="G225" s="210"/>
      <c r="H225" s="211"/>
      <c r="I225" s="210"/>
      <c r="J225" s="210"/>
      <c r="K225" s="210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</row>
    <row r="226" spans="1:45" x14ac:dyDescent="0.2">
      <c r="A226" s="208"/>
      <c r="B226" s="209"/>
      <c r="C226" s="210"/>
      <c r="D226" s="210"/>
      <c r="E226" s="210"/>
      <c r="F226" s="210"/>
      <c r="G226" s="210"/>
      <c r="H226" s="211"/>
      <c r="I226" s="210"/>
      <c r="J226" s="210"/>
      <c r="K226" s="210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</row>
    <row r="227" spans="1:45" x14ac:dyDescent="0.2">
      <c r="A227" s="208"/>
      <c r="B227" s="209"/>
      <c r="C227" s="210"/>
      <c r="D227" s="210"/>
      <c r="E227" s="210"/>
      <c r="F227" s="210"/>
      <c r="G227" s="210"/>
      <c r="H227" s="211"/>
      <c r="I227" s="210"/>
      <c r="J227" s="210"/>
      <c r="K227" s="210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</row>
    <row r="228" spans="1:45" x14ac:dyDescent="0.2">
      <c r="A228" s="208"/>
      <c r="B228" s="209"/>
      <c r="C228" s="210"/>
      <c r="D228" s="210"/>
      <c r="E228" s="210"/>
      <c r="F228" s="210"/>
      <c r="G228" s="210"/>
      <c r="H228" s="211"/>
      <c r="I228" s="210"/>
      <c r="J228" s="210"/>
      <c r="K228" s="210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</row>
    <row r="229" spans="1:45" x14ac:dyDescent="0.2">
      <c r="A229" s="208"/>
      <c r="B229" s="209"/>
      <c r="C229" s="210"/>
      <c r="D229" s="210"/>
      <c r="E229" s="210"/>
      <c r="F229" s="210"/>
      <c r="G229" s="210"/>
      <c r="H229" s="211"/>
      <c r="I229" s="210"/>
      <c r="J229" s="210"/>
      <c r="K229" s="210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</row>
    <row r="230" spans="1:45" x14ac:dyDescent="0.2">
      <c r="A230" s="208"/>
      <c r="B230" s="209"/>
      <c r="C230" s="210"/>
      <c r="D230" s="210"/>
      <c r="E230" s="210"/>
      <c r="F230" s="210"/>
      <c r="G230" s="210"/>
      <c r="H230" s="211"/>
      <c r="I230" s="210"/>
      <c r="J230" s="210"/>
      <c r="K230" s="210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</row>
    <row r="231" spans="1:45" x14ac:dyDescent="0.2">
      <c r="A231" s="208"/>
      <c r="B231" s="209"/>
      <c r="C231" s="210"/>
      <c r="D231" s="210"/>
      <c r="E231" s="210"/>
      <c r="F231" s="210"/>
      <c r="G231" s="210"/>
      <c r="H231" s="211"/>
      <c r="I231" s="210"/>
      <c r="J231" s="210"/>
      <c r="K231" s="210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</row>
    <row r="232" spans="1:45" x14ac:dyDescent="0.2">
      <c r="A232" s="208"/>
      <c r="B232" s="209"/>
      <c r="C232" s="210"/>
      <c r="D232" s="210"/>
      <c r="E232" s="210"/>
      <c r="F232" s="210"/>
      <c r="G232" s="210"/>
      <c r="H232" s="211"/>
      <c r="I232" s="210"/>
      <c r="J232" s="210"/>
      <c r="K232" s="210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</row>
    <row r="233" spans="1:45" x14ac:dyDescent="0.2">
      <c r="A233" s="208"/>
      <c r="B233" s="209"/>
      <c r="C233" s="210"/>
      <c r="D233" s="210"/>
      <c r="E233" s="210"/>
      <c r="F233" s="210"/>
      <c r="G233" s="210"/>
      <c r="H233" s="211"/>
      <c r="I233" s="210"/>
      <c r="J233" s="210"/>
      <c r="K233" s="210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</row>
    <row r="234" spans="1:45" x14ac:dyDescent="0.2">
      <c r="A234" s="208"/>
      <c r="B234" s="209"/>
      <c r="C234" s="210"/>
      <c r="D234" s="210"/>
      <c r="E234" s="210"/>
      <c r="F234" s="210"/>
      <c r="G234" s="210"/>
      <c r="H234" s="211"/>
      <c r="I234" s="210"/>
      <c r="J234" s="210"/>
      <c r="K234" s="210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</row>
    <row r="235" spans="1:45" x14ac:dyDescent="0.2">
      <c r="A235" s="208"/>
      <c r="B235" s="209"/>
      <c r="C235" s="210"/>
      <c r="D235" s="210"/>
      <c r="E235" s="210"/>
      <c r="F235" s="210"/>
      <c r="G235" s="210"/>
      <c r="H235" s="211"/>
      <c r="I235" s="210"/>
      <c r="J235" s="210"/>
      <c r="K235" s="210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</row>
    <row r="236" spans="1:45" x14ac:dyDescent="0.2">
      <c r="A236" s="208"/>
      <c r="B236" s="209"/>
      <c r="C236" s="210"/>
      <c r="D236" s="210"/>
      <c r="E236" s="210"/>
      <c r="F236" s="210"/>
      <c r="G236" s="210"/>
      <c r="H236" s="211"/>
      <c r="I236" s="210"/>
      <c r="J236" s="210"/>
      <c r="K236" s="210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</row>
    <row r="237" spans="1:45" x14ac:dyDescent="0.2">
      <c r="A237" s="208"/>
      <c r="B237" s="209"/>
      <c r="C237" s="210"/>
      <c r="D237" s="210"/>
      <c r="E237" s="210"/>
      <c r="F237" s="210"/>
      <c r="G237" s="210"/>
      <c r="H237" s="211"/>
      <c r="I237" s="210"/>
      <c r="J237" s="210"/>
      <c r="K237" s="210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</row>
    <row r="238" spans="1:45" x14ac:dyDescent="0.2">
      <c r="A238" s="208"/>
      <c r="B238" s="209"/>
      <c r="C238" s="210"/>
      <c r="D238" s="210"/>
      <c r="E238" s="210"/>
      <c r="F238" s="210"/>
      <c r="G238" s="210"/>
      <c r="H238" s="211"/>
      <c r="I238" s="210"/>
      <c r="J238" s="210"/>
      <c r="K238" s="210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</row>
    <row r="239" spans="1:45" x14ac:dyDescent="0.2">
      <c r="A239" s="208"/>
      <c r="B239" s="209"/>
      <c r="C239" s="210"/>
      <c r="D239" s="210"/>
      <c r="E239" s="210"/>
      <c r="F239" s="210"/>
      <c r="G239" s="210"/>
      <c r="H239" s="211"/>
      <c r="I239" s="210"/>
      <c r="J239" s="210"/>
      <c r="K239" s="210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</row>
    <row r="240" spans="1:45" x14ac:dyDescent="0.2">
      <c r="A240" s="208"/>
      <c r="B240" s="209"/>
      <c r="C240" s="210"/>
      <c r="D240" s="210"/>
      <c r="E240" s="210"/>
      <c r="F240" s="210"/>
      <c r="G240" s="210"/>
      <c r="H240" s="211"/>
      <c r="I240" s="210"/>
      <c r="J240" s="210"/>
      <c r="K240" s="210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</row>
    <row r="241" spans="1:45" x14ac:dyDescent="0.2">
      <c r="A241" s="208"/>
      <c r="B241" s="209"/>
      <c r="C241" s="210"/>
      <c r="D241" s="210"/>
      <c r="E241" s="210"/>
      <c r="F241" s="210"/>
      <c r="G241" s="210"/>
      <c r="H241" s="211"/>
      <c r="I241" s="210"/>
      <c r="J241" s="210"/>
      <c r="K241" s="210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</row>
    <row r="242" spans="1:45" x14ac:dyDescent="0.2">
      <c r="A242" s="208"/>
      <c r="B242" s="209"/>
      <c r="C242" s="210"/>
      <c r="D242" s="210"/>
      <c r="E242" s="210"/>
      <c r="F242" s="210"/>
      <c r="G242" s="210"/>
      <c r="H242" s="211"/>
      <c r="I242" s="210"/>
      <c r="J242" s="210"/>
      <c r="K242" s="210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</row>
    <row r="243" spans="1:45" x14ac:dyDescent="0.2">
      <c r="A243" s="208"/>
      <c r="B243" s="209"/>
      <c r="C243" s="210"/>
      <c r="D243" s="210"/>
      <c r="E243" s="210"/>
      <c r="F243" s="210"/>
      <c r="G243" s="210"/>
      <c r="H243" s="211"/>
      <c r="I243" s="210"/>
      <c r="J243" s="210"/>
      <c r="K243" s="210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</row>
    <row r="244" spans="1:45" x14ac:dyDescent="0.2">
      <c r="A244" s="208"/>
      <c r="B244" s="209"/>
      <c r="C244" s="210"/>
      <c r="D244" s="210"/>
      <c r="E244" s="210"/>
      <c r="F244" s="210"/>
      <c r="G244" s="210"/>
      <c r="H244" s="211"/>
      <c r="I244" s="210"/>
      <c r="J244" s="210"/>
      <c r="K244" s="210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</row>
    <row r="245" spans="1:45" x14ac:dyDescent="0.2">
      <c r="A245" s="208"/>
      <c r="B245" s="209"/>
      <c r="C245" s="210"/>
      <c r="D245" s="210"/>
      <c r="E245" s="210"/>
      <c r="F245" s="210"/>
      <c r="G245" s="210"/>
      <c r="H245" s="211"/>
      <c r="I245" s="210"/>
      <c r="J245" s="210"/>
      <c r="K245" s="210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</row>
    <row r="246" spans="1:45" x14ac:dyDescent="0.2">
      <c r="A246" s="208"/>
      <c r="B246" s="209"/>
      <c r="C246" s="210"/>
      <c r="D246" s="210"/>
      <c r="E246" s="210"/>
      <c r="F246" s="210"/>
      <c r="G246" s="210"/>
      <c r="H246" s="211"/>
      <c r="I246" s="210"/>
      <c r="J246" s="210"/>
      <c r="K246" s="210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</row>
    <row r="247" spans="1:45" x14ac:dyDescent="0.2">
      <c r="A247" s="208"/>
      <c r="B247" s="209"/>
      <c r="C247" s="210"/>
      <c r="D247" s="210"/>
      <c r="E247" s="210"/>
      <c r="F247" s="210"/>
      <c r="G247" s="210"/>
      <c r="H247" s="211"/>
      <c r="I247" s="210"/>
      <c r="J247" s="210"/>
      <c r="K247" s="210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</row>
    <row r="248" spans="1:45" x14ac:dyDescent="0.2">
      <c r="A248" s="208"/>
      <c r="B248" s="209"/>
      <c r="C248" s="210"/>
      <c r="D248" s="210"/>
      <c r="E248" s="210"/>
      <c r="F248" s="210"/>
      <c r="G248" s="210"/>
      <c r="H248" s="211"/>
      <c r="I248" s="210"/>
      <c r="J248" s="210"/>
      <c r="K248" s="210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</row>
    <row r="249" spans="1:45" x14ac:dyDescent="0.2">
      <c r="A249" s="208"/>
      <c r="B249" s="209"/>
      <c r="C249" s="210"/>
      <c r="D249" s="210"/>
      <c r="E249" s="210"/>
      <c r="F249" s="210"/>
      <c r="G249" s="210"/>
      <c r="H249" s="211"/>
      <c r="I249" s="210"/>
      <c r="J249" s="210"/>
      <c r="K249" s="210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</row>
    <row r="250" spans="1:45" x14ac:dyDescent="0.2">
      <c r="A250" s="208"/>
      <c r="B250" s="209"/>
      <c r="C250" s="210"/>
      <c r="D250" s="210"/>
      <c r="E250" s="210"/>
      <c r="F250" s="210"/>
      <c r="G250" s="210"/>
      <c r="H250" s="211"/>
      <c r="I250" s="210"/>
      <c r="J250" s="210"/>
      <c r="K250" s="210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</row>
    <row r="251" spans="1:45" x14ac:dyDescent="0.2">
      <c r="A251" s="208"/>
      <c r="B251" s="209"/>
      <c r="C251" s="210"/>
      <c r="D251" s="210"/>
      <c r="E251" s="210"/>
      <c r="F251" s="210"/>
      <c r="G251" s="210"/>
      <c r="H251" s="211"/>
      <c r="I251" s="210"/>
      <c r="J251" s="210"/>
      <c r="K251" s="210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</row>
    <row r="252" spans="1:45" x14ac:dyDescent="0.2">
      <c r="A252" s="208"/>
      <c r="B252" s="209"/>
      <c r="C252" s="210"/>
      <c r="D252" s="210"/>
      <c r="E252" s="210"/>
      <c r="F252" s="210"/>
      <c r="G252" s="210"/>
      <c r="H252" s="211"/>
      <c r="I252" s="210"/>
      <c r="J252" s="210"/>
      <c r="K252" s="210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</row>
    <row r="253" spans="1:45" x14ac:dyDescent="0.2">
      <c r="A253" s="208"/>
      <c r="B253" s="209"/>
      <c r="C253" s="210"/>
      <c r="D253" s="210"/>
      <c r="E253" s="210"/>
      <c r="F253" s="210"/>
      <c r="G253" s="210"/>
      <c r="H253" s="211"/>
      <c r="I253" s="210"/>
      <c r="J253" s="210"/>
      <c r="K253" s="210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</row>
    <row r="254" spans="1:45" x14ac:dyDescent="0.2">
      <c r="A254" s="208"/>
      <c r="B254" s="209"/>
      <c r="C254" s="210"/>
      <c r="D254" s="210"/>
      <c r="E254" s="210"/>
      <c r="F254" s="210"/>
      <c r="G254" s="210"/>
      <c r="H254" s="211"/>
      <c r="I254" s="210"/>
      <c r="J254" s="210"/>
      <c r="K254" s="210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</row>
    <row r="255" spans="1:45" x14ac:dyDescent="0.2">
      <c r="A255" s="208"/>
      <c r="B255" s="209"/>
      <c r="C255" s="210"/>
      <c r="D255" s="210"/>
      <c r="E255" s="210"/>
      <c r="F255" s="210"/>
      <c r="G255" s="210"/>
      <c r="H255" s="211"/>
      <c r="I255" s="210"/>
      <c r="J255" s="210"/>
      <c r="K255" s="210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</row>
    <row r="256" spans="1:45" x14ac:dyDescent="0.2">
      <c r="A256" s="208"/>
      <c r="B256" s="209"/>
      <c r="C256" s="210"/>
      <c r="D256" s="210"/>
      <c r="E256" s="210"/>
      <c r="F256" s="210"/>
      <c r="G256" s="210"/>
      <c r="H256" s="211"/>
      <c r="I256" s="210"/>
      <c r="J256" s="210"/>
      <c r="K256" s="210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</row>
    <row r="257" spans="1:45" x14ac:dyDescent="0.2">
      <c r="A257" s="208"/>
      <c r="B257" s="209"/>
      <c r="C257" s="210"/>
      <c r="D257" s="210"/>
      <c r="E257" s="210"/>
      <c r="F257" s="210"/>
      <c r="G257" s="210"/>
      <c r="H257" s="211"/>
      <c r="I257" s="210"/>
      <c r="J257" s="210"/>
      <c r="K257" s="210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</row>
    <row r="258" spans="1:45" x14ac:dyDescent="0.2">
      <c r="A258" s="208"/>
      <c r="B258" s="209"/>
      <c r="C258" s="210"/>
      <c r="D258" s="210"/>
      <c r="E258" s="210"/>
      <c r="F258" s="210"/>
      <c r="G258" s="210"/>
      <c r="H258" s="211"/>
      <c r="I258" s="210"/>
      <c r="J258" s="210"/>
      <c r="K258" s="210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</row>
    <row r="259" spans="1:45" x14ac:dyDescent="0.2">
      <c r="A259" s="208"/>
      <c r="B259" s="209"/>
      <c r="C259" s="210"/>
      <c r="D259" s="210"/>
      <c r="E259" s="210"/>
      <c r="F259" s="210"/>
      <c r="G259" s="210"/>
      <c r="H259" s="211"/>
      <c r="I259" s="210"/>
      <c r="J259" s="210"/>
      <c r="K259" s="210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</row>
    <row r="260" spans="1:45" x14ac:dyDescent="0.2">
      <c r="A260" s="208"/>
      <c r="B260" s="209"/>
      <c r="C260" s="210"/>
      <c r="D260" s="210"/>
      <c r="E260" s="210"/>
      <c r="F260" s="210"/>
      <c r="G260" s="210"/>
      <c r="H260" s="211"/>
      <c r="I260" s="210"/>
      <c r="J260" s="210"/>
      <c r="K260" s="210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</row>
    <row r="261" spans="1:45" x14ac:dyDescent="0.2">
      <c r="A261" s="208"/>
      <c r="B261" s="209"/>
      <c r="C261" s="210"/>
      <c r="D261" s="210"/>
      <c r="E261" s="210"/>
      <c r="F261" s="210"/>
      <c r="G261" s="210"/>
      <c r="H261" s="211"/>
      <c r="I261" s="210"/>
      <c r="J261" s="210"/>
      <c r="K261" s="210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</row>
    <row r="262" spans="1:45" x14ac:dyDescent="0.2">
      <c r="A262" s="208"/>
      <c r="B262" s="209"/>
      <c r="C262" s="210"/>
      <c r="D262" s="210"/>
      <c r="E262" s="210"/>
      <c r="F262" s="210"/>
      <c r="G262" s="210"/>
      <c r="H262" s="211"/>
      <c r="I262" s="210"/>
      <c r="J262" s="210"/>
      <c r="K262" s="210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</row>
    <row r="263" spans="1:45" x14ac:dyDescent="0.2">
      <c r="A263" s="208"/>
      <c r="B263" s="209"/>
      <c r="C263" s="210"/>
      <c r="D263" s="210"/>
      <c r="E263" s="210"/>
      <c r="F263" s="210"/>
      <c r="G263" s="210"/>
      <c r="H263" s="211"/>
      <c r="I263" s="210"/>
      <c r="J263" s="210"/>
      <c r="K263" s="210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</row>
    <row r="264" spans="1:45" x14ac:dyDescent="0.2">
      <c r="A264" s="208"/>
      <c r="B264" s="209"/>
      <c r="C264" s="210"/>
      <c r="D264" s="210"/>
      <c r="E264" s="210"/>
      <c r="F264" s="210"/>
      <c r="G264" s="210"/>
      <c r="H264" s="211"/>
      <c r="I264" s="210"/>
      <c r="J264" s="210"/>
      <c r="K264" s="210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</row>
    <row r="265" spans="1:45" x14ac:dyDescent="0.2">
      <c r="A265" s="208"/>
      <c r="B265" s="209"/>
      <c r="C265" s="210"/>
      <c r="D265" s="210"/>
      <c r="E265" s="210"/>
      <c r="F265" s="210"/>
      <c r="G265" s="210"/>
      <c r="H265" s="211"/>
      <c r="I265" s="210"/>
      <c r="J265" s="210"/>
      <c r="K265" s="210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</row>
  </sheetData>
  <sortState xmlns:xlrd2="http://schemas.microsoft.com/office/spreadsheetml/2017/richdata2" ref="B3:M20">
    <sortCondition descending="1" ref="K3"/>
    <sortCondition descending="1" ref="J3"/>
    <sortCondition descending="1" ref="G3"/>
  </sortState>
  <mergeCells count="2">
    <mergeCell ref="A1:K1"/>
    <mergeCell ref="G2:I2"/>
  </mergeCells>
  <conditionalFormatting sqref="L3:L16">
    <cfRule type="expression" dxfId="4" priority="1" stopIfTrue="1">
      <formula>$L3="aktivní"</formula>
    </cfRule>
    <cfRule type="expression" dxfId="3" priority="2" stopIfTrue="1">
      <formula>$L3="pasivní"</formula>
    </cfRule>
  </conditionalFormatting>
  <conditionalFormatting sqref="M3:M16">
    <cfRule type="expression" dxfId="2" priority="3" stopIfTrue="1">
      <formula>$M3="vynikající"</formula>
    </cfRule>
    <cfRule type="expression" dxfId="1" priority="4" stopIfTrue="1">
      <formula>$M3="dobré"</formula>
    </cfRule>
    <cfRule type="expression" dxfId="0" priority="5" stopIfTrue="1">
      <formula>$M3="neúspěšné"</formula>
    </cfRule>
  </conditionalFormatting>
  <printOptions horizontalCentered="1"/>
  <pageMargins left="0.7" right="0.7" top="0.75" bottom="0.75" header="0.3" footer="0.3"/>
  <pageSetup paperSize="9" scale="120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locked="0" defaultSize="0" print="0" autoFill="0" autoPict="0" macro="[0]!PořadíP">
                <anchor moveWithCells="1" sizeWithCells="1">
                  <from>
                    <xdr:col>0</xdr:col>
                    <xdr:colOff>0</xdr:colOff>
                    <xdr:row>16</xdr:row>
                    <xdr:rowOff>57150</xdr:rowOff>
                  </from>
                  <to>
                    <xdr:col>13</xdr:col>
                    <xdr:colOff>9525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/>
  <dimension ref="A1:CL97"/>
  <sheetViews>
    <sheetView showGridLines="0" showRowColHeaders="0" zoomScale="120" zoomScaleNormal="120" workbookViewId="0">
      <selection sqref="A1:BD1"/>
    </sheetView>
  </sheetViews>
  <sheetFormatPr defaultColWidth="9.140625" defaultRowHeight="12.75" x14ac:dyDescent="0.2"/>
  <cols>
    <col min="1" max="1" width="3.5703125" style="118" bestFit="1" customWidth="1"/>
    <col min="2" max="2" width="4.7109375" style="118" customWidth="1"/>
    <col min="3" max="3" width="27.42578125" style="132" customWidth="1"/>
    <col min="4" max="4" width="3.28515625" style="133" customWidth="1"/>
    <col min="5" max="5" width="1.140625" style="134" customWidth="1"/>
    <col min="6" max="6" width="3.28515625" style="132" customWidth="1"/>
    <col min="7" max="7" width="3.28515625" style="133" customWidth="1"/>
    <col min="8" max="8" width="1.140625" style="134" customWidth="1"/>
    <col min="9" max="9" width="3.28515625" style="132" customWidth="1"/>
    <col min="10" max="10" width="3.28515625" style="133" customWidth="1"/>
    <col min="11" max="11" width="1.140625" style="134" customWidth="1"/>
    <col min="12" max="12" width="3.28515625" style="132" customWidth="1"/>
    <col min="13" max="13" width="3.28515625" style="133" customWidth="1"/>
    <col min="14" max="14" width="1.140625" style="134" customWidth="1"/>
    <col min="15" max="15" width="3.28515625" style="132" customWidth="1"/>
    <col min="16" max="16" width="3.28515625" style="133" hidden="1" customWidth="1"/>
    <col min="17" max="17" width="1.140625" style="134" hidden="1" customWidth="1"/>
    <col min="18" max="18" width="3.28515625" style="132" hidden="1" customWidth="1"/>
    <col min="19" max="19" width="3.28515625" style="133" hidden="1" customWidth="1"/>
    <col min="20" max="20" width="1.140625" style="134" hidden="1" customWidth="1"/>
    <col min="21" max="21" width="3.28515625" style="132" hidden="1" customWidth="1"/>
    <col min="22" max="22" width="3.28515625" style="133" hidden="1" customWidth="1"/>
    <col min="23" max="23" width="1.140625" style="134" hidden="1" customWidth="1"/>
    <col min="24" max="24" width="3.28515625" style="132" hidden="1" customWidth="1"/>
    <col min="25" max="25" width="3.28515625" style="133" hidden="1" customWidth="1"/>
    <col min="26" max="26" width="1.140625" style="134" hidden="1" customWidth="1"/>
    <col min="27" max="27" width="3.28515625" style="132" hidden="1" customWidth="1"/>
    <col min="28" max="28" width="3.28515625" style="133" hidden="1" customWidth="1"/>
    <col min="29" max="29" width="1.140625" style="134" hidden="1" customWidth="1"/>
    <col min="30" max="30" width="3.28515625" style="132" hidden="1" customWidth="1"/>
    <col min="31" max="31" width="3.28515625" style="133" hidden="1" customWidth="1"/>
    <col min="32" max="32" width="1.140625" style="134" hidden="1" customWidth="1"/>
    <col min="33" max="33" width="3.28515625" style="132" hidden="1" customWidth="1"/>
    <col min="34" max="34" width="3.28515625" style="133" hidden="1" customWidth="1"/>
    <col min="35" max="35" width="1.140625" style="134" hidden="1" customWidth="1"/>
    <col min="36" max="36" width="3.28515625" style="132" hidden="1" customWidth="1"/>
    <col min="37" max="37" width="3.28515625" style="133" hidden="1" customWidth="1"/>
    <col min="38" max="38" width="1.140625" style="134" hidden="1" customWidth="1"/>
    <col min="39" max="39" width="3.28515625" style="132" hidden="1" customWidth="1"/>
    <col min="40" max="40" width="3.28515625" style="133" hidden="1" customWidth="1"/>
    <col min="41" max="41" width="1.140625" style="134" hidden="1" customWidth="1"/>
    <col min="42" max="43" width="3.28515625" style="132" hidden="1" customWidth="1"/>
    <col min="44" max="44" width="1.140625" style="132" hidden="1" customWidth="1"/>
    <col min="45" max="45" width="3.28515625" style="132" hidden="1" customWidth="1"/>
    <col min="46" max="46" width="3.28515625" style="133" hidden="1" customWidth="1"/>
    <col min="47" max="47" width="1.140625" style="134" hidden="1" customWidth="1"/>
    <col min="48" max="48" width="3.28515625" style="132" hidden="1" customWidth="1"/>
    <col min="49" max="52" width="4.28515625" style="134" customWidth="1"/>
    <col min="53" max="53" width="4.28515625" style="133" customWidth="1"/>
    <col min="54" max="54" width="1.140625" style="118" customWidth="1"/>
    <col min="55" max="55" width="4.28515625" style="132" customWidth="1"/>
    <col min="56" max="56" width="4.28515625" style="134" customWidth="1"/>
    <col min="57" max="57" width="3.7109375" style="134" hidden="1" customWidth="1"/>
    <col min="58" max="70" width="3.28515625" style="134" hidden="1" customWidth="1"/>
    <col min="71" max="71" width="10.42578125" style="118" hidden="1" customWidth="1"/>
    <col min="72" max="72" width="9.5703125" style="118" hidden="1" customWidth="1"/>
    <col min="73" max="79" width="9.140625" style="118" customWidth="1"/>
    <col min="80" max="16384" width="9.140625" style="118"/>
  </cols>
  <sheetData>
    <row r="1" spans="1:90" s="115" customFormat="1" ht="21.75" thickBot="1" x14ac:dyDescent="0.25">
      <c r="A1" s="346" t="s">
        <v>46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8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4"/>
      <c r="BU1" s="206" t="s">
        <v>27</v>
      </c>
      <c r="BV1" s="206" t="s">
        <v>28</v>
      </c>
      <c r="BW1" s="206" t="s">
        <v>28</v>
      </c>
      <c r="BX1" s="206" t="s">
        <v>27</v>
      </c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90" ht="21" customHeight="1" x14ac:dyDescent="0.2">
      <c r="A2" s="188"/>
      <c r="B2" s="189"/>
      <c r="C2" s="190"/>
      <c r="D2" s="329" t="s">
        <v>10</v>
      </c>
      <c r="E2" s="330"/>
      <c r="F2" s="331"/>
      <c r="G2" s="329" t="s">
        <v>11</v>
      </c>
      <c r="H2" s="330"/>
      <c r="I2" s="331"/>
      <c r="J2" s="329" t="s">
        <v>12</v>
      </c>
      <c r="K2" s="330"/>
      <c r="L2" s="331"/>
      <c r="M2" s="329" t="s">
        <v>13</v>
      </c>
      <c r="N2" s="330"/>
      <c r="O2" s="331"/>
      <c r="P2" s="329" t="s">
        <v>14</v>
      </c>
      <c r="Q2" s="330"/>
      <c r="R2" s="331"/>
      <c r="S2" s="329" t="s">
        <v>15</v>
      </c>
      <c r="T2" s="330"/>
      <c r="U2" s="331"/>
      <c r="V2" s="329" t="s">
        <v>16</v>
      </c>
      <c r="W2" s="330"/>
      <c r="X2" s="331"/>
      <c r="Y2" s="329" t="s">
        <v>17</v>
      </c>
      <c r="Z2" s="330"/>
      <c r="AA2" s="331"/>
      <c r="AB2" s="329" t="s">
        <v>18</v>
      </c>
      <c r="AC2" s="330"/>
      <c r="AD2" s="331"/>
      <c r="AE2" s="329" t="s">
        <v>19</v>
      </c>
      <c r="AF2" s="330"/>
      <c r="AG2" s="331"/>
      <c r="AH2" s="329" t="s">
        <v>20</v>
      </c>
      <c r="AI2" s="330"/>
      <c r="AJ2" s="331"/>
      <c r="AK2" s="329" t="s">
        <v>21</v>
      </c>
      <c r="AL2" s="330"/>
      <c r="AM2" s="331"/>
      <c r="AN2" s="329" t="s">
        <v>22</v>
      </c>
      <c r="AO2" s="330"/>
      <c r="AP2" s="331"/>
      <c r="AQ2" s="329" t="s">
        <v>23</v>
      </c>
      <c r="AR2" s="330"/>
      <c r="AS2" s="331"/>
      <c r="AT2" s="329" t="s">
        <v>25</v>
      </c>
      <c r="AU2" s="330"/>
      <c r="AV2" s="331"/>
      <c r="AW2" s="335" t="s">
        <v>6</v>
      </c>
      <c r="AX2" s="335" t="s">
        <v>3</v>
      </c>
      <c r="AY2" s="335" t="s">
        <v>4</v>
      </c>
      <c r="AZ2" s="335" t="s">
        <v>5</v>
      </c>
      <c r="BA2" s="337" t="s">
        <v>1</v>
      </c>
      <c r="BB2" s="338"/>
      <c r="BC2" s="339"/>
      <c r="BD2" s="335" t="s">
        <v>2</v>
      </c>
      <c r="BE2" s="116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343" t="s">
        <v>7</v>
      </c>
      <c r="BT2" s="332" t="s">
        <v>8</v>
      </c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</row>
    <row r="3" spans="1:90" ht="24.75" customHeight="1" x14ac:dyDescent="0.2">
      <c r="A3" s="195"/>
      <c r="B3" s="196"/>
      <c r="C3" s="197"/>
      <c r="D3" s="198"/>
      <c r="E3" s="201">
        <v>0</v>
      </c>
      <c r="F3" s="200"/>
      <c r="G3" s="198"/>
      <c r="H3" s="201">
        <v>0</v>
      </c>
      <c r="I3" s="200"/>
      <c r="J3" s="198"/>
      <c r="K3" s="201">
        <v>0</v>
      </c>
      <c r="L3" s="200"/>
      <c r="M3" s="198"/>
      <c r="N3" s="201">
        <v>0</v>
      </c>
      <c r="O3" s="200"/>
      <c r="P3" s="201"/>
      <c r="Q3" s="199">
        <v>0</v>
      </c>
      <c r="R3" s="200"/>
      <c r="S3" s="201"/>
      <c r="T3" s="199">
        <v>0</v>
      </c>
      <c r="U3" s="200"/>
      <c r="V3" s="201"/>
      <c r="W3" s="199">
        <v>0</v>
      </c>
      <c r="X3" s="200"/>
      <c r="Y3" s="198"/>
      <c r="Z3" s="201">
        <v>0</v>
      </c>
      <c r="AA3" s="200"/>
      <c r="AB3" s="201"/>
      <c r="AC3" s="199">
        <v>0</v>
      </c>
      <c r="AD3" s="200"/>
      <c r="AE3" s="198"/>
      <c r="AF3" s="199">
        <v>0</v>
      </c>
      <c r="AG3" s="200"/>
      <c r="AH3" s="224"/>
      <c r="AI3" s="225">
        <v>0</v>
      </c>
      <c r="AJ3" s="226"/>
      <c r="AK3" s="230"/>
      <c r="AL3" s="225">
        <v>0</v>
      </c>
      <c r="AM3" s="224"/>
      <c r="AN3" s="231"/>
      <c r="AO3" s="225">
        <v>0</v>
      </c>
      <c r="AP3" s="226"/>
      <c r="AQ3" s="225"/>
      <c r="AR3" s="225">
        <v>0</v>
      </c>
      <c r="AS3" s="251"/>
      <c r="AT3" s="224"/>
      <c r="AU3" s="225">
        <v>0</v>
      </c>
      <c r="AV3" s="226"/>
      <c r="AW3" s="336"/>
      <c r="AX3" s="336"/>
      <c r="AY3" s="336"/>
      <c r="AZ3" s="336"/>
      <c r="BA3" s="340"/>
      <c r="BB3" s="341"/>
      <c r="BC3" s="342"/>
      <c r="BD3" s="336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344"/>
      <c r="BT3" s="333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</row>
    <row r="4" spans="1:90" s="120" customFormat="1" ht="153" customHeight="1" thickBot="1" x14ac:dyDescent="0.25">
      <c r="A4" s="191"/>
      <c r="B4" s="192"/>
      <c r="C4" s="308"/>
      <c r="D4" s="361" t="str">
        <f>C5</f>
        <v>TJ Viktorka Vestec</v>
      </c>
      <c r="E4" s="362"/>
      <c r="F4" s="363"/>
      <c r="G4" s="361" t="str">
        <f>C6</f>
        <v>FK Ústí nad Labem</v>
      </c>
      <c r="H4" s="362"/>
      <c r="I4" s="363"/>
      <c r="J4" s="361" t="str">
        <f>C7</f>
        <v>FK Junior Strakonice</v>
      </c>
      <c r="K4" s="362"/>
      <c r="L4" s="363"/>
      <c r="M4" s="361" t="str">
        <f>C8</f>
        <v>FK Spartak Choceň</v>
      </c>
      <c r="N4" s="362"/>
      <c r="O4" s="363"/>
      <c r="P4" s="361">
        <f>C9</f>
        <v>5</v>
      </c>
      <c r="Q4" s="362"/>
      <c r="R4" s="363"/>
      <c r="S4" s="361">
        <f>C10</f>
        <v>6</v>
      </c>
      <c r="T4" s="362"/>
      <c r="U4" s="363"/>
      <c r="V4" s="364">
        <v>7</v>
      </c>
      <c r="W4" s="365"/>
      <c r="X4" s="366"/>
      <c r="Y4" s="364">
        <v>8</v>
      </c>
      <c r="Z4" s="365"/>
      <c r="AA4" s="366"/>
      <c r="AB4" s="364">
        <v>9</v>
      </c>
      <c r="AC4" s="365"/>
      <c r="AD4" s="366"/>
      <c r="AE4" s="364">
        <v>10</v>
      </c>
      <c r="AF4" s="365"/>
      <c r="AG4" s="366"/>
      <c r="AH4" s="364">
        <v>11</v>
      </c>
      <c r="AI4" s="365"/>
      <c r="AJ4" s="366"/>
      <c r="AK4" s="364">
        <v>12</v>
      </c>
      <c r="AL4" s="365"/>
      <c r="AM4" s="366"/>
      <c r="AN4" s="364">
        <f>C17</f>
        <v>13</v>
      </c>
      <c r="AO4" s="365"/>
      <c r="AP4" s="366"/>
      <c r="AQ4" s="367">
        <f>C18</f>
        <v>14</v>
      </c>
      <c r="AR4" s="368"/>
      <c r="AS4" s="369"/>
      <c r="AT4" s="364">
        <f>C19</f>
        <v>15</v>
      </c>
      <c r="AU4" s="365"/>
      <c r="AV4" s="366"/>
      <c r="AW4" s="336"/>
      <c r="AX4" s="336"/>
      <c r="AY4" s="336"/>
      <c r="AZ4" s="336"/>
      <c r="BA4" s="340"/>
      <c r="BB4" s="341"/>
      <c r="BC4" s="342"/>
      <c r="BD4" s="336"/>
      <c r="BE4" s="119">
        <v>2</v>
      </c>
      <c r="BF4" s="119">
        <v>3</v>
      </c>
      <c r="BG4" s="119">
        <v>4</v>
      </c>
      <c r="BH4" s="119">
        <v>5</v>
      </c>
      <c r="BI4" s="119">
        <v>6</v>
      </c>
      <c r="BJ4" s="119">
        <v>7</v>
      </c>
      <c r="BK4" s="119">
        <v>8</v>
      </c>
      <c r="BL4" s="119">
        <v>9</v>
      </c>
      <c r="BM4" s="119">
        <v>10</v>
      </c>
      <c r="BN4" s="119">
        <v>11</v>
      </c>
      <c r="BO4" s="119">
        <v>12</v>
      </c>
      <c r="BP4" s="119">
        <v>13</v>
      </c>
      <c r="BQ4" s="119">
        <v>14</v>
      </c>
      <c r="BR4" s="119">
        <v>15</v>
      </c>
      <c r="BS4" s="345"/>
      <c r="BT4" s="334"/>
      <c r="BU4" s="207"/>
      <c r="BV4" s="207"/>
      <c r="BW4" s="207"/>
      <c r="BX4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</row>
    <row r="5" spans="1:90" ht="24.95" customHeight="1" x14ac:dyDescent="0.2">
      <c r="A5" s="222" t="s">
        <v>10</v>
      </c>
      <c r="B5" s="223"/>
      <c r="C5" s="322" t="s">
        <v>47</v>
      </c>
      <c r="D5" s="358"/>
      <c r="E5" s="359"/>
      <c r="F5" s="360"/>
      <c r="G5" s="253">
        <v>4</v>
      </c>
      <c r="H5" s="254" t="s">
        <v>0</v>
      </c>
      <c r="I5" s="255">
        <v>5</v>
      </c>
      <c r="J5" s="253">
        <v>6</v>
      </c>
      <c r="K5" s="254" t="s">
        <v>0</v>
      </c>
      <c r="L5" s="255">
        <v>4</v>
      </c>
      <c r="M5" s="253">
        <v>8</v>
      </c>
      <c r="N5" s="254" t="s">
        <v>0</v>
      </c>
      <c r="O5" s="255">
        <v>1</v>
      </c>
      <c r="P5" s="253"/>
      <c r="Q5" s="254" t="s">
        <v>0</v>
      </c>
      <c r="R5" s="255"/>
      <c r="S5" s="253"/>
      <c r="T5" s="254" t="s">
        <v>0</v>
      </c>
      <c r="U5" s="255"/>
      <c r="V5" s="253"/>
      <c r="W5" s="254" t="s">
        <v>0</v>
      </c>
      <c r="X5" s="255"/>
      <c r="Y5" s="253"/>
      <c r="Z5" s="254" t="s">
        <v>0</v>
      </c>
      <c r="AA5" s="255"/>
      <c r="AB5" s="253"/>
      <c r="AC5" s="254" t="s">
        <v>0</v>
      </c>
      <c r="AD5" s="255"/>
      <c r="AE5" s="253"/>
      <c r="AF5" s="254" t="s">
        <v>0</v>
      </c>
      <c r="AG5" s="255"/>
      <c r="AH5" s="253"/>
      <c r="AI5" s="254" t="s">
        <v>0</v>
      </c>
      <c r="AJ5" s="255"/>
      <c r="AK5" s="253"/>
      <c r="AL5" s="254" t="s">
        <v>0</v>
      </c>
      <c r="AM5" s="255"/>
      <c r="AN5" s="253"/>
      <c r="AO5" s="254" t="s">
        <v>0</v>
      </c>
      <c r="AP5" s="255"/>
      <c r="AQ5" s="256"/>
      <c r="AR5" s="256" t="s">
        <v>0</v>
      </c>
      <c r="AS5" s="256"/>
      <c r="AT5" s="253"/>
      <c r="AU5" s="254" t="s">
        <v>0</v>
      </c>
      <c r="AV5" s="255"/>
      <c r="AW5" s="122">
        <f t="shared" ref="AW5:AW19" si="0">COUNT(BE5:BR5)</f>
        <v>3</v>
      </c>
      <c r="AX5" s="122">
        <f>COUNTIF(BE5:BR5,3)</f>
        <v>2</v>
      </c>
      <c r="AY5" s="122">
        <f t="shared" ref="AY5:AY19" si="1">COUNTIF(BE5:BR5,1)</f>
        <v>0</v>
      </c>
      <c r="AZ5" s="122">
        <f>COUNTIF(BE5:BR5,0)</f>
        <v>1</v>
      </c>
      <c r="BA5" s="227">
        <f>SUM(D5,G5,J5,M5,P5,S5)</f>
        <v>18</v>
      </c>
      <c r="BB5" s="228" t="s">
        <v>0</v>
      </c>
      <c r="BC5" s="229">
        <f>SUM(F5,I5,L5,O5,R5,U5)</f>
        <v>10</v>
      </c>
      <c r="BD5" s="278">
        <f>SUM(BE5:BR5)</f>
        <v>6</v>
      </c>
      <c r="BE5" s="240">
        <f>IF(G5="","",IF(G5&gt;I5,3,IF(G5=I5,1,0)))</f>
        <v>0</v>
      </c>
      <c r="BF5" s="241">
        <f>IF(J5="","",IF(J5&gt;L5,3,IF(J5=L5,1,0)))</f>
        <v>3</v>
      </c>
      <c r="BG5" s="241">
        <f>IF(M5="","",IF(M5&gt;O5,3,IF(M5=O5,1,0)))</f>
        <v>3</v>
      </c>
      <c r="BH5" s="241" t="str">
        <f>IF(P5="","",IF(P5&gt;R5,3,IF(P5=R5,1,0)))</f>
        <v/>
      </c>
      <c r="BI5" s="241" t="str">
        <f>IF(S5="","",IF(S5&gt;U5,3,IF(S5=U5,1,0)))</f>
        <v/>
      </c>
      <c r="BJ5" s="241" t="str">
        <f t="shared" ref="BJ5:BJ10" si="2">IF(V5="","",IF(V5&gt;X5,3,IF(V5=X5,1,0)))</f>
        <v/>
      </c>
      <c r="BK5" s="241" t="str">
        <f t="shared" ref="BK5:BK11" si="3">IF(Y5="","",IF(Y5&gt;AA5,3,IF(Y5=AA5,1,0)))</f>
        <v/>
      </c>
      <c r="BL5" s="241" t="str">
        <f t="shared" ref="BL5:BL11" si="4">IF(AB5="","",IF(AB5&gt;AD5,3,IF(AB5=AD5,1,0)))</f>
        <v/>
      </c>
      <c r="BM5" s="241" t="str">
        <f t="shared" ref="BM5:BM12" si="5">IF(AE5="","",IF(AE5&gt;AG5,3,IF(AE5=AG5,1,0)))</f>
        <v/>
      </c>
      <c r="BN5" s="241" t="str">
        <f t="shared" ref="BN5:BN13" si="6">IF(AH5="","",IF(AH5&gt;AJ5,3,IF(AH5=AJ5,1,0)))</f>
        <v/>
      </c>
      <c r="BO5" s="241" t="str">
        <f t="shared" ref="BO5:BO14" si="7">IF(AK5="","",IF(AK5&gt;AM5,3,IF(AK5=AM5,1,0)))</f>
        <v/>
      </c>
      <c r="BP5" s="241" t="str">
        <f>IF(AN5="","",IF(AN5&gt;AP5,3,IF(AN5=AP5,1,0)))</f>
        <v/>
      </c>
      <c r="BQ5" s="241" t="str">
        <f>IF(AQ5="","",IF(AQ5&gt;AS5,3,IF(AQ5=AS5,1,0)))</f>
        <v/>
      </c>
      <c r="BR5" s="282" t="str">
        <f>IF(AT5="","",IF(AT5&gt;AV5,3,IF(AT5=AV5,1,0)))</f>
        <v/>
      </c>
      <c r="BS5" s="284" t="str">
        <f t="shared" ref="BS5:BS19" si="8">IF(BA5&gt;BC5,"aktivní",IF(BA5=BC5,"vyrovnané","pasivní"))</f>
        <v>aktivní</v>
      </c>
      <c r="BT5" s="129" t="str">
        <f t="shared" ref="BT5:BT19" si="9">IF(BD5&gt;=80/100*AW5*3,"vynikající",IF(BD5&lt;50/100*AW5*3,"neúspěšné","dobré"))</f>
        <v>dobré</v>
      </c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</row>
    <row r="6" spans="1:90" ht="24.95" customHeight="1" x14ac:dyDescent="0.2">
      <c r="A6" s="186" t="s">
        <v>11</v>
      </c>
      <c r="B6" s="187"/>
      <c r="C6" s="323" t="s">
        <v>48</v>
      </c>
      <c r="D6" s="295">
        <f>IF(I5="","",I5)</f>
        <v>5</v>
      </c>
      <c r="E6" s="258" t="s">
        <v>0</v>
      </c>
      <c r="F6" s="259">
        <f>IF(G5="","",G5)</f>
        <v>4</v>
      </c>
      <c r="G6" s="349"/>
      <c r="H6" s="350"/>
      <c r="I6" s="351"/>
      <c r="J6" s="260">
        <v>6</v>
      </c>
      <c r="K6" s="261" t="s">
        <v>0</v>
      </c>
      <c r="L6" s="262">
        <v>6</v>
      </c>
      <c r="M6" s="260">
        <v>8</v>
      </c>
      <c r="N6" s="261" t="s">
        <v>0</v>
      </c>
      <c r="O6" s="262">
        <v>3</v>
      </c>
      <c r="P6" s="260"/>
      <c r="Q6" s="261" t="s">
        <v>0</v>
      </c>
      <c r="R6" s="262"/>
      <c r="S6" s="260"/>
      <c r="T6" s="261" t="s">
        <v>0</v>
      </c>
      <c r="U6" s="262"/>
      <c r="V6" s="260"/>
      <c r="W6" s="261" t="s">
        <v>0</v>
      </c>
      <c r="X6" s="262"/>
      <c r="Y6" s="260"/>
      <c r="Z6" s="261" t="s">
        <v>0</v>
      </c>
      <c r="AA6" s="262"/>
      <c r="AB6" s="260"/>
      <c r="AC6" s="261" t="s">
        <v>0</v>
      </c>
      <c r="AD6" s="262"/>
      <c r="AE6" s="260"/>
      <c r="AF6" s="261" t="s">
        <v>0</v>
      </c>
      <c r="AG6" s="262"/>
      <c r="AH6" s="260"/>
      <c r="AI6" s="261" t="s">
        <v>0</v>
      </c>
      <c r="AJ6" s="262"/>
      <c r="AK6" s="260"/>
      <c r="AL6" s="261" t="s">
        <v>0</v>
      </c>
      <c r="AM6" s="262"/>
      <c r="AN6" s="260"/>
      <c r="AO6" s="261" t="s">
        <v>0</v>
      </c>
      <c r="AP6" s="262"/>
      <c r="AQ6" s="263"/>
      <c r="AR6" s="263" t="s">
        <v>0</v>
      </c>
      <c r="AS6" s="262"/>
      <c r="AT6" s="260"/>
      <c r="AU6" s="261" t="s">
        <v>0</v>
      </c>
      <c r="AV6" s="262"/>
      <c r="AW6" s="126">
        <f t="shared" si="0"/>
        <v>3</v>
      </c>
      <c r="AX6" s="126">
        <f t="shared" ref="AX6:AX19" si="10">COUNTIF(BE6:BR6,3)</f>
        <v>2</v>
      </c>
      <c r="AY6" s="126">
        <f t="shared" si="1"/>
        <v>1</v>
      </c>
      <c r="AZ6" s="126">
        <f t="shared" ref="AZ6:AZ19" si="11">COUNTIF(BE6:BR6,0)</f>
        <v>0</v>
      </c>
      <c r="BA6" s="234">
        <f t="shared" ref="BA6:BA10" si="12">SUM(D6,G6,J6,M6,P6,S6)</f>
        <v>19</v>
      </c>
      <c r="BB6" s="185" t="s">
        <v>0</v>
      </c>
      <c r="BC6" s="309">
        <f t="shared" ref="BC6:BC10" si="13">SUM(F6,I6,L6,O6,R6,U6)</f>
        <v>13</v>
      </c>
      <c r="BD6" s="279">
        <f>SUM(BE6:BR6)</f>
        <v>7</v>
      </c>
      <c r="BE6" s="127">
        <f>IF(D6="","",IF(D6&gt;F6,3,IF(D6=F6,1,0)))</f>
        <v>3</v>
      </c>
      <c r="BF6" s="128">
        <f>IF(J6="","",IF(J6&gt;L6,3,IF(J6=L6,1,0)))</f>
        <v>1</v>
      </c>
      <c r="BG6" s="128">
        <f>IF(M6="","",IF(M6&gt;O6,3,IF(M6=O6,1,0)))</f>
        <v>3</v>
      </c>
      <c r="BH6" s="128" t="str">
        <f>IF(P6="","",IF(P6&gt;R6,3,IF(P6=R6,1,0)))</f>
        <v/>
      </c>
      <c r="BI6" s="128" t="str">
        <f>IF(S6="","",IF(S6&gt;U6,3,IF(S6=U6,1,0)))</f>
        <v/>
      </c>
      <c r="BJ6" s="128" t="str">
        <f t="shared" si="2"/>
        <v/>
      </c>
      <c r="BK6" s="128" t="str">
        <f t="shared" si="3"/>
        <v/>
      </c>
      <c r="BL6" s="128" t="str">
        <f t="shared" si="4"/>
        <v/>
      </c>
      <c r="BM6" s="128" t="str">
        <f t="shared" si="5"/>
        <v/>
      </c>
      <c r="BN6" s="128" t="str">
        <f t="shared" si="6"/>
        <v/>
      </c>
      <c r="BO6" s="128" t="str">
        <f t="shared" si="7"/>
        <v/>
      </c>
      <c r="BP6" s="128" t="str">
        <f t="shared" ref="BP6:BP15" si="14">IF(AN6="","",IF(AN6&gt;AP6,3,IF(AN6=AP6,1,0)))</f>
        <v/>
      </c>
      <c r="BQ6" s="128" t="str">
        <f t="shared" ref="BQ6:BQ19" si="15">IF(AQ6="","",IF(AQ6&gt;AS6,3,IF(AQ6=AS6,1,0)))</f>
        <v/>
      </c>
      <c r="BR6" s="283" t="str">
        <f t="shared" ref="BR6:BR19" si="16">IF(AT6="","",IF(AT6&gt;AV6,3,IF(AT6=AV6,1,0)))</f>
        <v/>
      </c>
      <c r="BS6" s="249" t="str">
        <f t="shared" si="8"/>
        <v>aktivní</v>
      </c>
      <c r="BT6" s="125" t="str">
        <f t="shared" si="9"/>
        <v>dobré</v>
      </c>
      <c r="BU6" s="202"/>
      <c r="BV6" s="202"/>
      <c r="BW6" s="202"/>
      <c r="BX6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</row>
    <row r="7" spans="1:90" ht="24.95" customHeight="1" x14ac:dyDescent="0.2">
      <c r="A7" s="186" t="s">
        <v>12</v>
      </c>
      <c r="B7" s="201"/>
      <c r="C7" s="323" t="s">
        <v>49</v>
      </c>
      <c r="D7" s="295">
        <f>IF(L5="","",L5)</f>
        <v>4</v>
      </c>
      <c r="E7" s="258" t="s">
        <v>0</v>
      </c>
      <c r="F7" s="259">
        <f>IF(J5="","",J5)</f>
        <v>6</v>
      </c>
      <c r="G7" s="257">
        <f>IF(L6="","",L6)</f>
        <v>6</v>
      </c>
      <c r="H7" s="258" t="s">
        <v>0</v>
      </c>
      <c r="I7" s="259">
        <f>IF(J6="","",J6)</f>
        <v>6</v>
      </c>
      <c r="J7" s="349"/>
      <c r="K7" s="350"/>
      <c r="L7" s="351"/>
      <c r="M7" s="260">
        <v>6</v>
      </c>
      <c r="N7" s="261" t="s">
        <v>0</v>
      </c>
      <c r="O7" s="262">
        <v>1</v>
      </c>
      <c r="P7" s="260"/>
      <c r="Q7" s="261" t="s">
        <v>0</v>
      </c>
      <c r="R7" s="262"/>
      <c r="S7" s="260"/>
      <c r="T7" s="261" t="s">
        <v>0</v>
      </c>
      <c r="U7" s="262"/>
      <c r="V7" s="260"/>
      <c r="W7" s="261" t="s">
        <v>0</v>
      </c>
      <c r="X7" s="262"/>
      <c r="Y7" s="260"/>
      <c r="Z7" s="261" t="s">
        <v>0</v>
      </c>
      <c r="AA7" s="262"/>
      <c r="AB7" s="260"/>
      <c r="AC7" s="261" t="s">
        <v>0</v>
      </c>
      <c r="AD7" s="262"/>
      <c r="AE7" s="260"/>
      <c r="AF7" s="261" t="s">
        <v>0</v>
      </c>
      <c r="AG7" s="262"/>
      <c r="AH7" s="260"/>
      <c r="AI7" s="261" t="s">
        <v>0</v>
      </c>
      <c r="AJ7" s="262"/>
      <c r="AK7" s="260"/>
      <c r="AL7" s="261" t="s">
        <v>0</v>
      </c>
      <c r="AM7" s="262"/>
      <c r="AN7" s="260"/>
      <c r="AO7" s="261" t="s">
        <v>0</v>
      </c>
      <c r="AP7" s="262"/>
      <c r="AQ7" s="263"/>
      <c r="AR7" s="263" t="s">
        <v>0</v>
      </c>
      <c r="AS7" s="263"/>
      <c r="AT7" s="260"/>
      <c r="AU7" s="261" t="s">
        <v>0</v>
      </c>
      <c r="AV7" s="262"/>
      <c r="AW7" s="126">
        <f t="shared" si="0"/>
        <v>3</v>
      </c>
      <c r="AX7" s="126">
        <f t="shared" si="10"/>
        <v>1</v>
      </c>
      <c r="AY7" s="126">
        <f t="shared" si="1"/>
        <v>1</v>
      </c>
      <c r="AZ7" s="126">
        <f t="shared" si="11"/>
        <v>1</v>
      </c>
      <c r="BA7" s="234">
        <f t="shared" si="12"/>
        <v>16</v>
      </c>
      <c r="BB7" s="185" t="s">
        <v>0</v>
      </c>
      <c r="BC7" s="309">
        <f t="shared" si="13"/>
        <v>13</v>
      </c>
      <c r="BD7" s="279">
        <f>SUM(BE7:BR7)</f>
        <v>4</v>
      </c>
      <c r="BE7" s="127">
        <f t="shared" ref="BE7:BE18" si="17">IF(D7="","",IF(D7&gt;F7,3,IF(D7=F7,1,0)))</f>
        <v>0</v>
      </c>
      <c r="BF7" s="128">
        <f t="shared" ref="BF7:BF16" si="18">IF(G7="","",IF(G7&gt;I7,3,IF(G7=I7,1,0)))</f>
        <v>1</v>
      </c>
      <c r="BG7" s="128">
        <f>IF(M7="","",IF(M7&gt;O7,3,IF(M7=O7,1,0)))</f>
        <v>3</v>
      </c>
      <c r="BH7" s="128" t="str">
        <f>IF(P7="","",IF(P7&gt;R7,3,IF(P7=R7,1,0)))</f>
        <v/>
      </c>
      <c r="BI7" s="128" t="str">
        <f>IF(S7="","",IF(S7&gt;U7,3,IF(S7=U7,1,0)))</f>
        <v/>
      </c>
      <c r="BJ7" s="128" t="str">
        <f t="shared" si="2"/>
        <v/>
      </c>
      <c r="BK7" s="128" t="str">
        <f t="shared" si="3"/>
        <v/>
      </c>
      <c r="BL7" s="128" t="str">
        <f t="shared" si="4"/>
        <v/>
      </c>
      <c r="BM7" s="128" t="str">
        <f t="shared" si="5"/>
        <v/>
      </c>
      <c r="BN7" s="128" t="str">
        <f t="shared" si="6"/>
        <v/>
      </c>
      <c r="BO7" s="128" t="str">
        <f t="shared" si="7"/>
        <v/>
      </c>
      <c r="BP7" s="128" t="str">
        <f t="shared" si="14"/>
        <v/>
      </c>
      <c r="BQ7" s="128" t="str">
        <f t="shared" si="15"/>
        <v/>
      </c>
      <c r="BR7" s="285" t="str">
        <f t="shared" si="16"/>
        <v/>
      </c>
      <c r="BS7" s="249" t="str">
        <f t="shared" si="8"/>
        <v>aktivní</v>
      </c>
      <c r="BT7" s="125" t="str">
        <f t="shared" si="9"/>
        <v>neúspěšné</v>
      </c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</row>
    <row r="8" spans="1:90" ht="24.95" customHeight="1" x14ac:dyDescent="0.2">
      <c r="A8" s="186" t="s">
        <v>13</v>
      </c>
      <c r="B8" s="187"/>
      <c r="C8" s="323" t="s">
        <v>50</v>
      </c>
      <c r="D8" s="295">
        <f>IF(O5="","",O5)</f>
        <v>1</v>
      </c>
      <c r="E8" s="258" t="s">
        <v>0</v>
      </c>
      <c r="F8" s="259">
        <f>IF(M5="","",M5)</f>
        <v>8</v>
      </c>
      <c r="G8" s="257">
        <f>IF(O6="","",O6)</f>
        <v>3</v>
      </c>
      <c r="H8" s="258" t="s">
        <v>0</v>
      </c>
      <c r="I8" s="259">
        <f>IF(M6="","",M6)</f>
        <v>8</v>
      </c>
      <c r="J8" s="257">
        <f>IF(O7="","",O7)</f>
        <v>1</v>
      </c>
      <c r="K8" s="258" t="s">
        <v>0</v>
      </c>
      <c r="L8" s="259">
        <f>IF(M7="","",M7)</f>
        <v>6</v>
      </c>
      <c r="M8" s="349"/>
      <c r="N8" s="350"/>
      <c r="O8" s="351"/>
      <c r="P8" s="260"/>
      <c r="Q8" s="261" t="s">
        <v>0</v>
      </c>
      <c r="R8" s="262"/>
      <c r="S8" s="260"/>
      <c r="T8" s="261" t="s">
        <v>0</v>
      </c>
      <c r="U8" s="262"/>
      <c r="V8" s="260"/>
      <c r="W8" s="261" t="s">
        <v>0</v>
      </c>
      <c r="X8" s="262"/>
      <c r="Y8" s="260"/>
      <c r="Z8" s="261" t="s">
        <v>0</v>
      </c>
      <c r="AA8" s="262"/>
      <c r="AB8" s="260"/>
      <c r="AC8" s="261" t="s">
        <v>0</v>
      </c>
      <c r="AD8" s="262"/>
      <c r="AE8" s="260"/>
      <c r="AF8" s="261" t="s">
        <v>0</v>
      </c>
      <c r="AG8" s="262"/>
      <c r="AH8" s="260"/>
      <c r="AI8" s="261" t="s">
        <v>0</v>
      </c>
      <c r="AJ8" s="262"/>
      <c r="AK8" s="260"/>
      <c r="AL8" s="261" t="s">
        <v>0</v>
      </c>
      <c r="AM8" s="262"/>
      <c r="AN8" s="260"/>
      <c r="AO8" s="261" t="s">
        <v>0</v>
      </c>
      <c r="AP8" s="262"/>
      <c r="AQ8" s="263"/>
      <c r="AR8" s="263" t="s">
        <v>0</v>
      </c>
      <c r="AS8" s="263"/>
      <c r="AT8" s="260"/>
      <c r="AU8" s="261" t="s">
        <v>0</v>
      </c>
      <c r="AV8" s="262"/>
      <c r="AW8" s="126">
        <f t="shared" si="0"/>
        <v>3</v>
      </c>
      <c r="AX8" s="126">
        <f t="shared" si="10"/>
        <v>0</v>
      </c>
      <c r="AY8" s="126">
        <f t="shared" si="1"/>
        <v>0</v>
      </c>
      <c r="AZ8" s="126">
        <f t="shared" si="11"/>
        <v>3</v>
      </c>
      <c r="BA8" s="234">
        <f t="shared" si="12"/>
        <v>5</v>
      </c>
      <c r="BB8" s="185" t="s">
        <v>0</v>
      </c>
      <c r="BC8" s="309">
        <f t="shared" si="13"/>
        <v>22</v>
      </c>
      <c r="BD8" s="279">
        <f>SUM(BE8:BR8)</f>
        <v>0</v>
      </c>
      <c r="BE8" s="127">
        <f t="shared" si="17"/>
        <v>0</v>
      </c>
      <c r="BF8" s="128">
        <f t="shared" si="18"/>
        <v>0</v>
      </c>
      <c r="BG8" s="128">
        <f>IF(J8="","",IF(J8&gt;L8,3,IF(J8=L8,1,0)))</f>
        <v>0</v>
      </c>
      <c r="BH8" s="128" t="str">
        <f>IF(P8="","",IF(P8&gt;R8,3,IF(P8=R8,1,0)))</f>
        <v/>
      </c>
      <c r="BI8" s="128" t="str">
        <f>IF(S8="","",IF(S8&gt;U8,3,IF(S8=U8,1,0)))</f>
        <v/>
      </c>
      <c r="BJ8" s="128" t="str">
        <f t="shared" si="2"/>
        <v/>
      </c>
      <c r="BK8" s="128" t="str">
        <f t="shared" si="3"/>
        <v/>
      </c>
      <c r="BL8" s="128" t="str">
        <f t="shared" si="4"/>
        <v/>
      </c>
      <c r="BM8" s="128" t="str">
        <f t="shared" si="5"/>
        <v/>
      </c>
      <c r="BN8" s="128" t="str">
        <f t="shared" si="6"/>
        <v/>
      </c>
      <c r="BO8" s="128" t="str">
        <f t="shared" si="7"/>
        <v/>
      </c>
      <c r="BP8" s="128" t="str">
        <f t="shared" si="14"/>
        <v/>
      </c>
      <c r="BQ8" s="128" t="str">
        <f t="shared" si="15"/>
        <v/>
      </c>
      <c r="BR8" s="283" t="str">
        <f t="shared" si="16"/>
        <v/>
      </c>
      <c r="BS8" s="249" t="str">
        <f t="shared" si="8"/>
        <v>pasivní</v>
      </c>
      <c r="BT8" s="125" t="str">
        <f t="shared" si="9"/>
        <v>neúspěšné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</row>
    <row r="9" spans="1:90" ht="24.95" hidden="1" customHeight="1" x14ac:dyDescent="0.2">
      <c r="A9" s="186" t="s">
        <v>14</v>
      </c>
      <c r="B9" s="187"/>
      <c r="C9" s="323">
        <v>5</v>
      </c>
      <c r="D9" s="295" t="str">
        <f>IF(R5="","",R5)</f>
        <v/>
      </c>
      <c r="E9" s="258" t="s">
        <v>0</v>
      </c>
      <c r="F9" s="259" t="str">
        <f>IF(P5="","",P5)</f>
        <v/>
      </c>
      <c r="G9" s="257" t="str">
        <f>IF(R6="","",R6)</f>
        <v/>
      </c>
      <c r="H9" s="258" t="s">
        <v>0</v>
      </c>
      <c r="I9" s="259" t="str">
        <f>IF(P6="","",P6)</f>
        <v/>
      </c>
      <c r="J9" s="257" t="str">
        <f>IF(R7="","",R7)</f>
        <v/>
      </c>
      <c r="K9" s="258" t="s">
        <v>0</v>
      </c>
      <c r="L9" s="259" t="str">
        <f>IF(P7="","",P7)</f>
        <v/>
      </c>
      <c r="M9" s="257" t="str">
        <f>IF(R8="","",R8)</f>
        <v/>
      </c>
      <c r="N9" s="258" t="s">
        <v>0</v>
      </c>
      <c r="O9" s="259" t="str">
        <f>IF(P8="","",P8)</f>
        <v/>
      </c>
      <c r="P9" s="349"/>
      <c r="Q9" s="350"/>
      <c r="R9" s="351"/>
      <c r="S9" s="260"/>
      <c r="T9" s="261" t="s">
        <v>0</v>
      </c>
      <c r="U9" s="262"/>
      <c r="V9" s="260"/>
      <c r="W9" s="261" t="s">
        <v>0</v>
      </c>
      <c r="X9" s="262"/>
      <c r="Y9" s="260"/>
      <c r="Z9" s="261" t="s">
        <v>0</v>
      </c>
      <c r="AA9" s="262"/>
      <c r="AB9" s="260"/>
      <c r="AC9" s="261" t="s">
        <v>0</v>
      </c>
      <c r="AD9" s="262"/>
      <c r="AE9" s="260"/>
      <c r="AF9" s="261" t="s">
        <v>0</v>
      </c>
      <c r="AG9" s="262"/>
      <c r="AH9" s="260"/>
      <c r="AI9" s="261" t="s">
        <v>0</v>
      </c>
      <c r="AJ9" s="262"/>
      <c r="AK9" s="260"/>
      <c r="AL9" s="261" t="s">
        <v>0</v>
      </c>
      <c r="AM9" s="262"/>
      <c r="AN9" s="260"/>
      <c r="AO9" s="261" t="s">
        <v>0</v>
      </c>
      <c r="AP9" s="262"/>
      <c r="AQ9" s="263"/>
      <c r="AR9" s="263" t="s">
        <v>0</v>
      </c>
      <c r="AS9" s="263"/>
      <c r="AT9" s="260"/>
      <c r="AU9" s="261" t="s">
        <v>0</v>
      </c>
      <c r="AV9" s="262"/>
      <c r="AW9" s="126">
        <f t="shared" si="0"/>
        <v>0</v>
      </c>
      <c r="AX9" s="126">
        <f t="shared" si="10"/>
        <v>0</v>
      </c>
      <c r="AY9" s="126">
        <f t="shared" si="1"/>
        <v>0</v>
      </c>
      <c r="AZ9" s="126">
        <f t="shared" si="11"/>
        <v>0</v>
      </c>
      <c r="BA9" s="234">
        <f t="shared" si="12"/>
        <v>0</v>
      </c>
      <c r="BB9" s="185" t="s">
        <v>0</v>
      </c>
      <c r="BC9" s="309">
        <f t="shared" si="13"/>
        <v>0</v>
      </c>
      <c r="BD9" s="279">
        <f>SUM(BE9:BR9)</f>
        <v>0</v>
      </c>
      <c r="BE9" s="127" t="str">
        <f t="shared" si="17"/>
        <v/>
      </c>
      <c r="BF9" s="128" t="str">
        <f t="shared" si="18"/>
        <v/>
      </c>
      <c r="BG9" s="128" t="str">
        <f t="shared" ref="BG9:BG16" si="19">IF(J9="","",IF(J9&gt;L9,3,IF(J9=L9,1,0)))</f>
        <v/>
      </c>
      <c r="BH9" s="128" t="str">
        <f>IF(M9="","",IF(M9&gt;O9,3,IF(M9=O9,1,0)))</f>
        <v/>
      </c>
      <c r="BI9" s="128" t="str">
        <f>IF(S9="","",IF(S9&gt;U9,3,IF(S9=U9,1,0)))</f>
        <v/>
      </c>
      <c r="BJ9" s="128" t="str">
        <f t="shared" si="2"/>
        <v/>
      </c>
      <c r="BK9" s="128" t="str">
        <f t="shared" si="3"/>
        <v/>
      </c>
      <c r="BL9" s="128" t="str">
        <f t="shared" si="4"/>
        <v/>
      </c>
      <c r="BM9" s="128" t="str">
        <f t="shared" si="5"/>
        <v/>
      </c>
      <c r="BN9" s="128" t="str">
        <f t="shared" si="6"/>
        <v/>
      </c>
      <c r="BO9" s="128" t="str">
        <f t="shared" si="7"/>
        <v/>
      </c>
      <c r="BP9" s="128" t="str">
        <f t="shared" si="14"/>
        <v/>
      </c>
      <c r="BQ9" s="128" t="str">
        <f t="shared" si="15"/>
        <v/>
      </c>
      <c r="BR9" s="283" t="str">
        <f t="shared" si="16"/>
        <v/>
      </c>
      <c r="BS9" s="249" t="str">
        <f t="shared" si="8"/>
        <v>vyrovnané</v>
      </c>
      <c r="BT9" s="125" t="str">
        <f t="shared" si="9"/>
        <v>vynikající</v>
      </c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</row>
    <row r="10" spans="1:90" ht="24.95" hidden="1" customHeight="1" thickBot="1" x14ac:dyDescent="0.25">
      <c r="A10" s="288" t="s">
        <v>15</v>
      </c>
      <c r="B10" s="312"/>
      <c r="C10" s="324">
        <v>6</v>
      </c>
      <c r="D10" s="314" t="str">
        <f>IF(U5="","",U5)</f>
        <v/>
      </c>
      <c r="E10" s="274" t="s">
        <v>0</v>
      </c>
      <c r="F10" s="299" t="str">
        <f>IF(S5="","",S5)</f>
        <v/>
      </c>
      <c r="G10" s="298" t="str">
        <f>IF(U6="","",U6)</f>
        <v/>
      </c>
      <c r="H10" s="274" t="s">
        <v>0</v>
      </c>
      <c r="I10" s="299" t="str">
        <f>IF(S6="","",S6)</f>
        <v/>
      </c>
      <c r="J10" s="298" t="str">
        <f>IF(U7="","",U7)</f>
        <v/>
      </c>
      <c r="K10" s="274" t="s">
        <v>0</v>
      </c>
      <c r="L10" s="299" t="str">
        <f>IF(S7="","",S7)</f>
        <v/>
      </c>
      <c r="M10" s="298" t="str">
        <f>IF(U8="","",U8)</f>
        <v/>
      </c>
      <c r="N10" s="274" t="s">
        <v>0</v>
      </c>
      <c r="O10" s="299" t="str">
        <f>IF(S8="","",S8)</f>
        <v/>
      </c>
      <c r="P10" s="298" t="str">
        <f>IF(U9="","",U9)</f>
        <v/>
      </c>
      <c r="Q10" s="274" t="s">
        <v>0</v>
      </c>
      <c r="R10" s="299" t="str">
        <f>IF(S9="","",S9)</f>
        <v/>
      </c>
      <c r="S10" s="352"/>
      <c r="T10" s="353"/>
      <c r="U10" s="354"/>
      <c r="V10" s="315"/>
      <c r="W10" s="316" t="s">
        <v>0</v>
      </c>
      <c r="X10" s="317"/>
      <c r="Y10" s="315"/>
      <c r="Z10" s="316" t="s">
        <v>0</v>
      </c>
      <c r="AA10" s="317"/>
      <c r="AB10" s="315"/>
      <c r="AC10" s="316" t="s">
        <v>0</v>
      </c>
      <c r="AD10" s="317"/>
      <c r="AE10" s="315"/>
      <c r="AF10" s="316" t="s">
        <v>0</v>
      </c>
      <c r="AG10" s="317"/>
      <c r="AH10" s="315"/>
      <c r="AI10" s="316" t="s">
        <v>0</v>
      </c>
      <c r="AJ10" s="317"/>
      <c r="AK10" s="315"/>
      <c r="AL10" s="316" t="s">
        <v>0</v>
      </c>
      <c r="AM10" s="317"/>
      <c r="AN10" s="315"/>
      <c r="AO10" s="316" t="s">
        <v>0</v>
      </c>
      <c r="AP10" s="317"/>
      <c r="AQ10" s="318"/>
      <c r="AR10" s="318" t="s">
        <v>0</v>
      </c>
      <c r="AS10" s="318"/>
      <c r="AT10" s="315"/>
      <c r="AU10" s="316" t="s">
        <v>0</v>
      </c>
      <c r="AV10" s="317"/>
      <c r="AW10" s="131">
        <f t="shared" si="0"/>
        <v>0</v>
      </c>
      <c r="AX10" s="131">
        <f t="shared" si="10"/>
        <v>0</v>
      </c>
      <c r="AY10" s="131">
        <f t="shared" si="1"/>
        <v>0</v>
      </c>
      <c r="AZ10" s="131">
        <f t="shared" si="11"/>
        <v>0</v>
      </c>
      <c r="BA10" s="242">
        <f t="shared" si="12"/>
        <v>0</v>
      </c>
      <c r="BB10" s="319" t="s">
        <v>0</v>
      </c>
      <c r="BC10" s="243">
        <f t="shared" si="13"/>
        <v>0</v>
      </c>
      <c r="BD10" s="306">
        <f t="shared" ref="BD10:BD19" si="20">SUM(BE10:BR10)</f>
        <v>0</v>
      </c>
      <c r="BE10" s="127" t="str">
        <f t="shared" si="17"/>
        <v/>
      </c>
      <c r="BF10" s="128" t="str">
        <f t="shared" si="18"/>
        <v/>
      </c>
      <c r="BG10" s="128" t="str">
        <f t="shared" si="19"/>
        <v/>
      </c>
      <c r="BH10" s="128" t="str">
        <f t="shared" ref="BH10:BH16" si="21">IF(M10="","",IF(M10&gt;O10,3,IF(M10=O10,1,0)))</f>
        <v/>
      </c>
      <c r="BI10" s="128" t="str">
        <f t="shared" ref="BI10:BI16" si="22">IF(P10="","",IF(P10&gt;R10,3,IF(P10=R10,1,0)))</f>
        <v/>
      </c>
      <c r="BJ10" s="128" t="str">
        <f t="shared" si="2"/>
        <v/>
      </c>
      <c r="BK10" s="128" t="str">
        <f t="shared" si="3"/>
        <v/>
      </c>
      <c r="BL10" s="128" t="str">
        <f t="shared" si="4"/>
        <v/>
      </c>
      <c r="BM10" s="128" t="str">
        <f t="shared" si="5"/>
        <v/>
      </c>
      <c r="BN10" s="128" t="str">
        <f t="shared" si="6"/>
        <v/>
      </c>
      <c r="BO10" s="128" t="str">
        <f t="shared" si="7"/>
        <v/>
      </c>
      <c r="BP10" s="128" t="str">
        <f t="shared" si="14"/>
        <v/>
      </c>
      <c r="BQ10" s="128" t="str">
        <f t="shared" si="15"/>
        <v/>
      </c>
      <c r="BR10" s="283" t="str">
        <f t="shared" si="16"/>
        <v/>
      </c>
      <c r="BS10" s="124" t="str">
        <f t="shared" si="8"/>
        <v>vyrovnané</v>
      </c>
      <c r="BT10" s="125" t="str">
        <f t="shared" si="9"/>
        <v>vynikající</v>
      </c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</row>
    <row r="11" spans="1:90" ht="24.95" hidden="1" customHeight="1" x14ac:dyDescent="0.2">
      <c r="A11" s="245" t="s">
        <v>16</v>
      </c>
      <c r="B11" s="310"/>
      <c r="C11" s="307">
        <v>7</v>
      </c>
      <c r="D11" s="311" t="str">
        <f>IF(X5="","",X5)</f>
        <v/>
      </c>
      <c r="E11" s="289" t="s">
        <v>0</v>
      </c>
      <c r="F11" s="291" t="str">
        <f>IF(V5="","",V5)</f>
        <v/>
      </c>
      <c r="G11" s="290" t="str">
        <f>IF(X6="","",X6)</f>
        <v/>
      </c>
      <c r="H11" s="289" t="s">
        <v>0</v>
      </c>
      <c r="I11" s="291" t="str">
        <f>IF(V6="","",V6)</f>
        <v/>
      </c>
      <c r="J11" s="290" t="str">
        <f>IF(X7="","",X7)</f>
        <v/>
      </c>
      <c r="K11" s="289" t="s">
        <v>0</v>
      </c>
      <c r="L11" s="291" t="str">
        <f>IF(V7="","",V7)</f>
        <v/>
      </c>
      <c r="M11" s="290" t="str">
        <f>IF(X8="","",X8)</f>
        <v/>
      </c>
      <c r="N11" s="289" t="s">
        <v>0</v>
      </c>
      <c r="O11" s="291" t="str">
        <f>IF(V8="","",V8)</f>
        <v/>
      </c>
      <c r="P11" s="290" t="str">
        <f>IF(X9="","",X9)</f>
        <v/>
      </c>
      <c r="Q11" s="289" t="s">
        <v>0</v>
      </c>
      <c r="R11" s="291" t="str">
        <f>IF(V9="","",V9)</f>
        <v/>
      </c>
      <c r="S11" s="290" t="str">
        <f>IF(X10="","",X10)</f>
        <v/>
      </c>
      <c r="T11" s="289" t="s">
        <v>0</v>
      </c>
      <c r="U11" s="291" t="str">
        <f>IF(V10="","",V10)</f>
        <v/>
      </c>
      <c r="V11" s="355"/>
      <c r="W11" s="356"/>
      <c r="X11" s="357"/>
      <c r="Y11" s="267"/>
      <c r="Z11" s="265" t="s">
        <v>0</v>
      </c>
      <c r="AA11" s="266"/>
      <c r="AB11" s="267"/>
      <c r="AC11" s="265" t="s">
        <v>0</v>
      </c>
      <c r="AD11" s="266"/>
      <c r="AE11" s="267"/>
      <c r="AF11" s="265" t="s">
        <v>0</v>
      </c>
      <c r="AG11" s="266"/>
      <c r="AH11" s="267"/>
      <c r="AI11" s="265" t="s">
        <v>0</v>
      </c>
      <c r="AJ11" s="266"/>
      <c r="AK11" s="267"/>
      <c r="AL11" s="265" t="s">
        <v>0</v>
      </c>
      <c r="AM11" s="266"/>
      <c r="AN11" s="267"/>
      <c r="AO11" s="265" t="s">
        <v>0</v>
      </c>
      <c r="AP11" s="266"/>
      <c r="AQ11" s="264"/>
      <c r="AR11" s="264" t="s">
        <v>0</v>
      </c>
      <c r="AS11" s="264"/>
      <c r="AT11" s="267"/>
      <c r="AU11" s="265" t="s">
        <v>0</v>
      </c>
      <c r="AV11" s="266"/>
      <c r="AW11" s="293">
        <f t="shared" si="0"/>
        <v>0</v>
      </c>
      <c r="AX11" s="293">
        <f t="shared" si="10"/>
        <v>0</v>
      </c>
      <c r="AY11" s="293">
        <f t="shared" si="1"/>
        <v>0</v>
      </c>
      <c r="AZ11" s="293">
        <f t="shared" si="11"/>
        <v>0</v>
      </c>
      <c r="BA11" s="294">
        <f t="shared" ref="BA11:BA19" si="23">SUM(D11,G11,J11,M11,P11,S11,V11,Y11,AB11,AE11,AH11,AK11,AN11,AQ11)</f>
        <v>0</v>
      </c>
      <c r="BB11" s="193" t="s">
        <v>0</v>
      </c>
      <c r="BC11" s="194">
        <f t="shared" ref="BC11:BC19" si="24">SUM(F11,I11,L11,O11,R11,U11,X11,AA11,AD11,AG11,AJ11,AM11,AP11,AS11)</f>
        <v>0</v>
      </c>
      <c r="BD11" s="280">
        <f t="shared" si="20"/>
        <v>0</v>
      </c>
      <c r="BE11" s="127" t="str">
        <f t="shared" si="17"/>
        <v/>
      </c>
      <c r="BF11" s="128" t="str">
        <f t="shared" si="18"/>
        <v/>
      </c>
      <c r="BG11" s="128" t="str">
        <f t="shared" si="19"/>
        <v/>
      </c>
      <c r="BH11" s="128" t="str">
        <f t="shared" si="21"/>
        <v/>
      </c>
      <c r="BI11" s="128" t="str">
        <f t="shared" si="22"/>
        <v/>
      </c>
      <c r="BJ11" s="128" t="str">
        <f t="shared" ref="BJ11:BJ19" si="25">IF(S11="","",IF(S11&gt;U11,3,IF(S11=U11,1,0)))</f>
        <v/>
      </c>
      <c r="BK11" s="128" t="str">
        <f t="shared" si="3"/>
        <v/>
      </c>
      <c r="BL11" s="128" t="str">
        <f t="shared" si="4"/>
        <v/>
      </c>
      <c r="BM11" s="128" t="str">
        <f t="shared" si="5"/>
        <v/>
      </c>
      <c r="BN11" s="128" t="str">
        <f t="shared" si="6"/>
        <v/>
      </c>
      <c r="BO11" s="128" t="str">
        <f t="shared" si="7"/>
        <v/>
      </c>
      <c r="BP11" s="128" t="str">
        <f t="shared" si="14"/>
        <v/>
      </c>
      <c r="BQ11" s="128" t="str">
        <f t="shared" si="15"/>
        <v/>
      </c>
      <c r="BR11" s="283" t="str">
        <f t="shared" si="16"/>
        <v/>
      </c>
      <c r="BS11" s="248" t="str">
        <f t="shared" si="8"/>
        <v>vyrovnané</v>
      </c>
      <c r="BT11" s="247" t="str">
        <f t="shared" si="9"/>
        <v>vynikající</v>
      </c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</row>
    <row r="12" spans="1:90" ht="24.95" hidden="1" customHeight="1" x14ac:dyDescent="0.2">
      <c r="A12" s="186" t="s">
        <v>17</v>
      </c>
      <c r="B12" s="187"/>
      <c r="C12" s="287">
        <v>8</v>
      </c>
      <c r="D12" s="295" t="str">
        <f>IF(AA5="","",AA5)</f>
        <v/>
      </c>
      <c r="E12" s="258" t="s">
        <v>0</v>
      </c>
      <c r="F12" s="259" t="str">
        <f>IF(Y5="","",Y5)</f>
        <v/>
      </c>
      <c r="G12" s="257" t="str">
        <f>IF(AA6="","",AA6)</f>
        <v/>
      </c>
      <c r="H12" s="258" t="s">
        <v>0</v>
      </c>
      <c r="I12" s="259" t="str">
        <f>IF(Y6="","",Y6)</f>
        <v/>
      </c>
      <c r="J12" s="257" t="str">
        <f>IF(AA7="","",AA7)</f>
        <v/>
      </c>
      <c r="K12" s="258" t="s">
        <v>0</v>
      </c>
      <c r="L12" s="259" t="str">
        <f>IF(Y7="","",Y7)</f>
        <v/>
      </c>
      <c r="M12" s="257" t="str">
        <f>IF(AA8="","",AA8)</f>
        <v/>
      </c>
      <c r="N12" s="258" t="s">
        <v>0</v>
      </c>
      <c r="O12" s="259" t="str">
        <f>IF(Y8="","",Y8)</f>
        <v/>
      </c>
      <c r="P12" s="257" t="str">
        <f>IF(AA9="","",AA9)</f>
        <v/>
      </c>
      <c r="Q12" s="258" t="s">
        <v>0</v>
      </c>
      <c r="R12" s="259" t="str">
        <f>IF(Y9="","",Y9)</f>
        <v/>
      </c>
      <c r="S12" s="257" t="str">
        <f>IF(AA10="","",AA10)</f>
        <v/>
      </c>
      <c r="T12" s="258" t="s">
        <v>0</v>
      </c>
      <c r="U12" s="259" t="str">
        <f>IF(Y10="","",Y10)</f>
        <v/>
      </c>
      <c r="V12" s="257" t="str">
        <f>IF(AA11="","",AA11)</f>
        <v/>
      </c>
      <c r="W12" s="258" t="s">
        <v>0</v>
      </c>
      <c r="X12" s="259" t="str">
        <f>IF(Y11="","",Y11)</f>
        <v/>
      </c>
      <c r="Y12" s="349"/>
      <c r="Z12" s="350"/>
      <c r="AA12" s="351"/>
      <c r="AB12" s="260"/>
      <c r="AC12" s="261" t="s">
        <v>0</v>
      </c>
      <c r="AD12" s="262"/>
      <c r="AE12" s="260"/>
      <c r="AF12" s="261" t="s">
        <v>0</v>
      </c>
      <c r="AG12" s="262"/>
      <c r="AH12" s="260"/>
      <c r="AI12" s="261" t="s">
        <v>0</v>
      </c>
      <c r="AJ12" s="262"/>
      <c r="AK12" s="260"/>
      <c r="AL12" s="261" t="s">
        <v>0</v>
      </c>
      <c r="AM12" s="262"/>
      <c r="AN12" s="260"/>
      <c r="AO12" s="261" t="s">
        <v>0</v>
      </c>
      <c r="AP12" s="262"/>
      <c r="AQ12" s="263"/>
      <c r="AR12" s="263" t="s">
        <v>0</v>
      </c>
      <c r="AS12" s="263"/>
      <c r="AT12" s="260"/>
      <c r="AU12" s="261" t="s">
        <v>0</v>
      </c>
      <c r="AV12" s="262"/>
      <c r="AW12" s="126">
        <f t="shared" si="0"/>
        <v>0</v>
      </c>
      <c r="AX12" s="126">
        <f t="shared" si="10"/>
        <v>0</v>
      </c>
      <c r="AY12" s="126">
        <f t="shared" si="1"/>
        <v>0</v>
      </c>
      <c r="AZ12" s="126">
        <f t="shared" si="11"/>
        <v>0</v>
      </c>
      <c r="BA12" s="234">
        <f t="shared" si="23"/>
        <v>0</v>
      </c>
      <c r="BB12" s="193" t="s">
        <v>0</v>
      </c>
      <c r="BC12" s="194">
        <f t="shared" si="24"/>
        <v>0</v>
      </c>
      <c r="BD12" s="279">
        <f t="shared" si="20"/>
        <v>0</v>
      </c>
      <c r="BE12" s="127" t="str">
        <f t="shared" si="17"/>
        <v/>
      </c>
      <c r="BF12" s="128" t="str">
        <f t="shared" si="18"/>
        <v/>
      </c>
      <c r="BG12" s="128" t="str">
        <f t="shared" si="19"/>
        <v/>
      </c>
      <c r="BH12" s="128" t="str">
        <f t="shared" si="21"/>
        <v/>
      </c>
      <c r="BI12" s="128" t="str">
        <f t="shared" si="22"/>
        <v/>
      </c>
      <c r="BJ12" s="128" t="str">
        <f t="shared" si="25"/>
        <v/>
      </c>
      <c r="BK12" s="128" t="str">
        <f t="shared" ref="BK12:BK19" si="26">IF(V12="","",IF(V12&gt;X12,3,IF(V12=X12,1,0)))</f>
        <v/>
      </c>
      <c r="BL12" s="128" t="str">
        <f>IF(AB12="","",IF(AB12&gt;AD12,3,IF(AB12=AD12,1,0)))</f>
        <v/>
      </c>
      <c r="BM12" s="128" t="str">
        <f t="shared" si="5"/>
        <v/>
      </c>
      <c r="BN12" s="128" t="str">
        <f t="shared" si="6"/>
        <v/>
      </c>
      <c r="BO12" s="128" t="str">
        <f t="shared" si="7"/>
        <v/>
      </c>
      <c r="BP12" s="128" t="str">
        <f t="shared" si="14"/>
        <v/>
      </c>
      <c r="BQ12" s="128" t="str">
        <f t="shared" si="15"/>
        <v/>
      </c>
      <c r="BR12" s="283" t="str">
        <f t="shared" si="16"/>
        <v/>
      </c>
      <c r="BS12" s="249" t="str">
        <f t="shared" si="8"/>
        <v>vyrovnané</v>
      </c>
      <c r="BT12" s="125" t="str">
        <f t="shared" si="9"/>
        <v>vynikající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</row>
    <row r="13" spans="1:90" ht="24.95" hidden="1" customHeight="1" x14ac:dyDescent="0.2">
      <c r="A13" s="186" t="s">
        <v>18</v>
      </c>
      <c r="B13" s="187"/>
      <c r="C13" s="287">
        <v>9</v>
      </c>
      <c r="D13" s="295" t="str">
        <f>IF(AD5="","",AD5)</f>
        <v/>
      </c>
      <c r="E13" s="258" t="s">
        <v>0</v>
      </c>
      <c r="F13" s="259" t="str">
        <f>IF(AB5="","",AB5)</f>
        <v/>
      </c>
      <c r="G13" s="257" t="str">
        <f>IF(AD6="","",AD6)</f>
        <v/>
      </c>
      <c r="H13" s="258" t="s">
        <v>0</v>
      </c>
      <c r="I13" s="259" t="str">
        <f>IF(AB6="","",AB6)</f>
        <v/>
      </c>
      <c r="J13" s="257" t="str">
        <f>IF(AD7="","",AD7)</f>
        <v/>
      </c>
      <c r="K13" s="258" t="s">
        <v>0</v>
      </c>
      <c r="L13" s="259" t="str">
        <f>IF(AB7="","",AB7)</f>
        <v/>
      </c>
      <c r="M13" s="257" t="str">
        <f>IF(AD8="","",AD8)</f>
        <v/>
      </c>
      <c r="N13" s="258" t="s">
        <v>0</v>
      </c>
      <c r="O13" s="259" t="str">
        <f>IF(AB8="","",AB8)</f>
        <v/>
      </c>
      <c r="P13" s="257" t="str">
        <f>IF(AD9="","",AD9)</f>
        <v/>
      </c>
      <c r="Q13" s="258" t="s">
        <v>0</v>
      </c>
      <c r="R13" s="259" t="str">
        <f>IF(AB9="","",AB9)</f>
        <v/>
      </c>
      <c r="S13" s="257" t="str">
        <f>IF(AD10="","",AD10)</f>
        <v/>
      </c>
      <c r="T13" s="258" t="s">
        <v>0</v>
      </c>
      <c r="U13" s="259" t="str">
        <f>IF(AB10="","",AB10)</f>
        <v/>
      </c>
      <c r="V13" s="257" t="str">
        <f>IF(AD11="","",AD11)</f>
        <v/>
      </c>
      <c r="W13" s="258" t="s">
        <v>0</v>
      </c>
      <c r="X13" s="259" t="str">
        <f>IF(AB11="","",AB11)</f>
        <v/>
      </c>
      <c r="Y13" s="257" t="str">
        <f>IF(AD12="","",AD12)</f>
        <v/>
      </c>
      <c r="Z13" s="258" t="s">
        <v>0</v>
      </c>
      <c r="AA13" s="259" t="str">
        <f>IF(AB12="","",AB12)</f>
        <v/>
      </c>
      <c r="AB13" s="349"/>
      <c r="AC13" s="350"/>
      <c r="AD13" s="351"/>
      <c r="AE13" s="260"/>
      <c r="AF13" s="261" t="s">
        <v>0</v>
      </c>
      <c r="AG13" s="262"/>
      <c r="AH13" s="264"/>
      <c r="AI13" s="265" t="s">
        <v>0</v>
      </c>
      <c r="AJ13" s="266"/>
      <c r="AK13" s="260"/>
      <c r="AL13" s="261" t="s">
        <v>0</v>
      </c>
      <c r="AM13" s="262"/>
      <c r="AN13" s="260"/>
      <c r="AO13" s="261" t="s">
        <v>0</v>
      </c>
      <c r="AP13" s="262"/>
      <c r="AQ13" s="263"/>
      <c r="AR13" s="263" t="s">
        <v>0</v>
      </c>
      <c r="AS13" s="263"/>
      <c r="AT13" s="260"/>
      <c r="AU13" s="261" t="s">
        <v>0</v>
      </c>
      <c r="AV13" s="262"/>
      <c r="AW13" s="126">
        <f t="shared" si="0"/>
        <v>0</v>
      </c>
      <c r="AX13" s="126">
        <f t="shared" si="10"/>
        <v>0</v>
      </c>
      <c r="AY13" s="126">
        <f t="shared" si="1"/>
        <v>0</v>
      </c>
      <c r="AZ13" s="126">
        <f t="shared" si="11"/>
        <v>0</v>
      </c>
      <c r="BA13" s="234">
        <f t="shared" si="23"/>
        <v>0</v>
      </c>
      <c r="BB13" s="193" t="s">
        <v>0</v>
      </c>
      <c r="BC13" s="194">
        <f t="shared" si="24"/>
        <v>0</v>
      </c>
      <c r="BD13" s="279">
        <f t="shared" si="20"/>
        <v>0</v>
      </c>
      <c r="BE13" s="127" t="str">
        <f t="shared" si="17"/>
        <v/>
      </c>
      <c r="BF13" s="128" t="str">
        <f t="shared" si="18"/>
        <v/>
      </c>
      <c r="BG13" s="128" t="str">
        <f t="shared" si="19"/>
        <v/>
      </c>
      <c r="BH13" s="128" t="str">
        <f t="shared" si="21"/>
        <v/>
      </c>
      <c r="BI13" s="128" t="str">
        <f t="shared" si="22"/>
        <v/>
      </c>
      <c r="BJ13" s="128" t="str">
        <f t="shared" si="25"/>
        <v/>
      </c>
      <c r="BK13" s="128" t="str">
        <f t="shared" si="26"/>
        <v/>
      </c>
      <c r="BL13" s="128" t="str">
        <f t="shared" ref="BL13:BL19" si="27">IF(Y13="","",IF(Y13&gt;AA13,3,IF(Y13=AA13,1,0)))</f>
        <v/>
      </c>
      <c r="BM13" s="128" t="str">
        <f>IF(AE13="","",IF(AE13&gt;AG13,3,IF(AE13=AG13,1,0)))</f>
        <v/>
      </c>
      <c r="BN13" s="128" t="str">
        <f t="shared" si="6"/>
        <v/>
      </c>
      <c r="BO13" s="128" t="str">
        <f t="shared" si="7"/>
        <v/>
      </c>
      <c r="BP13" s="128" t="str">
        <f t="shared" si="14"/>
        <v/>
      </c>
      <c r="BQ13" s="128" t="str">
        <f t="shared" si="15"/>
        <v/>
      </c>
      <c r="BR13" s="283" t="str">
        <f t="shared" si="16"/>
        <v/>
      </c>
      <c r="BS13" s="249" t="str">
        <f t="shared" si="8"/>
        <v>vyrovnané</v>
      </c>
      <c r="BT13" s="125" t="str">
        <f t="shared" si="9"/>
        <v>vynikající</v>
      </c>
      <c r="BU13" s="202"/>
      <c r="BV13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</row>
    <row r="14" spans="1:90" ht="24.95" hidden="1" customHeight="1" x14ac:dyDescent="0.2">
      <c r="A14" s="186" t="s">
        <v>19</v>
      </c>
      <c r="B14" s="187"/>
      <c r="C14" s="287">
        <v>10</v>
      </c>
      <c r="D14" s="295" t="str">
        <f>IF(AG5="","",AG5)</f>
        <v/>
      </c>
      <c r="E14" s="258" t="s">
        <v>0</v>
      </c>
      <c r="F14" s="259" t="str">
        <f>IF(AE5="","",AE5)</f>
        <v/>
      </c>
      <c r="G14" s="257" t="str">
        <f>IF(AG6="","",AG6)</f>
        <v/>
      </c>
      <c r="H14" s="258" t="s">
        <v>0</v>
      </c>
      <c r="I14" s="259" t="str">
        <f>IF(AE6="","",AE6)</f>
        <v/>
      </c>
      <c r="J14" s="257" t="str">
        <f>IF(AG7="","",AG7)</f>
        <v/>
      </c>
      <c r="K14" s="258" t="s">
        <v>0</v>
      </c>
      <c r="L14" s="259" t="str">
        <f>IF(AE7="","",AE7)</f>
        <v/>
      </c>
      <c r="M14" s="257" t="str">
        <f>IF(AG8="","",AG8)</f>
        <v/>
      </c>
      <c r="N14" s="258" t="s">
        <v>0</v>
      </c>
      <c r="O14" s="259" t="str">
        <f>IF(AE8="","",AE8)</f>
        <v/>
      </c>
      <c r="P14" s="257" t="str">
        <f>IF(AG9="","",AG9)</f>
        <v/>
      </c>
      <c r="Q14" s="258" t="s">
        <v>0</v>
      </c>
      <c r="R14" s="259" t="str">
        <f>IF(AE9="","",AE9)</f>
        <v/>
      </c>
      <c r="S14" s="257" t="str">
        <f>IF(AG10="","",AG10)</f>
        <v/>
      </c>
      <c r="T14" s="258" t="s">
        <v>0</v>
      </c>
      <c r="U14" s="259" t="str">
        <f>IF(AE10="","",AE10)</f>
        <v/>
      </c>
      <c r="V14" s="257" t="str">
        <f>IF(AG11="","",AG11)</f>
        <v/>
      </c>
      <c r="W14" s="258" t="s">
        <v>0</v>
      </c>
      <c r="X14" s="259" t="str">
        <f>IF(AE11="","",AE11)</f>
        <v/>
      </c>
      <c r="Y14" s="257" t="str">
        <f>IF(AG12="","",AG12)</f>
        <v/>
      </c>
      <c r="Z14" s="258" t="s">
        <v>0</v>
      </c>
      <c r="AA14" s="259" t="str">
        <f>IF(AE12="","",AE12)</f>
        <v/>
      </c>
      <c r="AB14" s="257" t="str">
        <f>IF(AG13="","",AG13)</f>
        <v/>
      </c>
      <c r="AC14" s="258" t="s">
        <v>0</v>
      </c>
      <c r="AD14" s="259" t="str">
        <f>IF(AE13="","",AE13)</f>
        <v/>
      </c>
      <c r="AE14" s="349"/>
      <c r="AF14" s="350"/>
      <c r="AG14" s="351"/>
      <c r="AH14" s="263"/>
      <c r="AI14" s="261" t="s">
        <v>0</v>
      </c>
      <c r="AJ14" s="262"/>
      <c r="AK14" s="267"/>
      <c r="AL14" s="265" t="s">
        <v>0</v>
      </c>
      <c r="AM14" s="266"/>
      <c r="AN14" s="260"/>
      <c r="AO14" s="261" t="s">
        <v>0</v>
      </c>
      <c r="AP14" s="262"/>
      <c r="AQ14" s="263"/>
      <c r="AR14" s="263" t="s">
        <v>0</v>
      </c>
      <c r="AS14" s="263"/>
      <c r="AT14" s="260"/>
      <c r="AU14" s="261" t="s">
        <v>0</v>
      </c>
      <c r="AV14" s="262"/>
      <c r="AW14" s="126">
        <f t="shared" si="0"/>
        <v>0</v>
      </c>
      <c r="AX14" s="126">
        <f t="shared" si="10"/>
        <v>0</v>
      </c>
      <c r="AY14" s="126">
        <f t="shared" si="1"/>
        <v>0</v>
      </c>
      <c r="AZ14" s="126">
        <f t="shared" si="11"/>
        <v>0</v>
      </c>
      <c r="BA14" s="234">
        <f t="shared" si="23"/>
        <v>0</v>
      </c>
      <c r="BB14" s="185" t="s">
        <v>0</v>
      </c>
      <c r="BC14" s="194">
        <f t="shared" si="24"/>
        <v>0</v>
      </c>
      <c r="BD14" s="279">
        <f t="shared" si="20"/>
        <v>0</v>
      </c>
      <c r="BE14" s="127" t="str">
        <f t="shared" si="17"/>
        <v/>
      </c>
      <c r="BF14" s="128" t="str">
        <f t="shared" si="18"/>
        <v/>
      </c>
      <c r="BG14" s="128" t="str">
        <f t="shared" si="19"/>
        <v/>
      </c>
      <c r="BH14" s="128" t="str">
        <f t="shared" si="21"/>
        <v/>
      </c>
      <c r="BI14" s="128" t="str">
        <f t="shared" si="22"/>
        <v/>
      </c>
      <c r="BJ14" s="128" t="str">
        <f t="shared" si="25"/>
        <v/>
      </c>
      <c r="BK14" s="128" t="str">
        <f t="shared" si="26"/>
        <v/>
      </c>
      <c r="BL14" s="128" t="str">
        <f t="shared" si="27"/>
        <v/>
      </c>
      <c r="BM14" s="128" t="str">
        <f t="shared" ref="BM14:BM19" si="28">IF(AB14="","",IF(AB14&gt;AD14,3,IF(AB14=AD14,1,0)))</f>
        <v/>
      </c>
      <c r="BN14" s="128" t="str">
        <f>IF(AH14="","",IF(AH14&gt;AJ14,3,IF(AH14=AJ14,1,0)))</f>
        <v/>
      </c>
      <c r="BO14" s="128" t="str">
        <f t="shared" si="7"/>
        <v/>
      </c>
      <c r="BP14" s="128" t="str">
        <f t="shared" si="14"/>
        <v/>
      </c>
      <c r="BQ14" s="128" t="str">
        <f t="shared" si="15"/>
        <v/>
      </c>
      <c r="BR14" s="283" t="str">
        <f t="shared" si="16"/>
        <v/>
      </c>
      <c r="BS14" s="249" t="str">
        <f t="shared" si="8"/>
        <v>vyrovnané</v>
      </c>
      <c r="BT14" s="125" t="str">
        <f t="shared" si="9"/>
        <v>vynikající</v>
      </c>
      <c r="BU14" s="202"/>
      <c r="BV14" s="202"/>
      <c r="BW14" s="202"/>
      <c r="BX14"/>
      <c r="BY14" s="202"/>
      <c r="BZ14" s="202"/>
      <c r="CA14" s="202"/>
      <c r="CB14" s="202"/>
      <c r="CC14" s="202"/>
      <c r="CD14" s="202"/>
      <c r="CE14" s="202"/>
      <c r="CF14" s="202"/>
      <c r="CG14" s="202"/>
      <c r="CI14" s="202"/>
      <c r="CJ14" s="202"/>
      <c r="CK14" s="202"/>
      <c r="CL14" s="202"/>
    </row>
    <row r="15" spans="1:90" ht="24.75" hidden="1" customHeight="1" x14ac:dyDescent="0.2">
      <c r="A15" s="186" t="s">
        <v>20</v>
      </c>
      <c r="B15" s="121"/>
      <c r="C15" s="287">
        <v>11</v>
      </c>
      <c r="D15" s="296" t="str">
        <f>IF(AJ5="","",AJ5)</f>
        <v/>
      </c>
      <c r="E15" s="258" t="s">
        <v>0</v>
      </c>
      <c r="F15" s="269" t="str">
        <f>IF(AH5="","",AH5)</f>
        <v/>
      </c>
      <c r="G15" s="268" t="str">
        <f>IF(AJ6="","",AJ6)</f>
        <v/>
      </c>
      <c r="H15" s="258" t="s">
        <v>0</v>
      </c>
      <c r="I15" s="269" t="str">
        <f>IF(AH6="","",AH6)</f>
        <v/>
      </c>
      <c r="J15" s="268" t="str">
        <f>IF(AJ7="","",AJ7)</f>
        <v/>
      </c>
      <c r="K15" s="258" t="s">
        <v>0</v>
      </c>
      <c r="L15" s="269" t="str">
        <f>IF(AH7="","",AH7)</f>
        <v/>
      </c>
      <c r="M15" s="257" t="str">
        <f>IF(AJ8="","",AJ8)</f>
        <v/>
      </c>
      <c r="N15" s="258" t="s">
        <v>0</v>
      </c>
      <c r="O15" s="259" t="str">
        <f>IF(AH8="","",AH8)</f>
        <v/>
      </c>
      <c r="P15" s="257" t="str">
        <f>IF(AJ9="","",AJ9)</f>
        <v/>
      </c>
      <c r="Q15" s="258" t="s">
        <v>0</v>
      </c>
      <c r="R15" s="259" t="str">
        <f>IF(AH9="","",AH9)</f>
        <v/>
      </c>
      <c r="S15" s="257" t="str">
        <f>IF(AJ10="","",AJ10)</f>
        <v/>
      </c>
      <c r="T15" s="258" t="s">
        <v>0</v>
      </c>
      <c r="U15" s="259" t="str">
        <f>IF(AH10="","",AH10)</f>
        <v/>
      </c>
      <c r="V15" s="257" t="str">
        <f>IF(AJ11="","",AJ11)</f>
        <v/>
      </c>
      <c r="W15" s="258" t="s">
        <v>0</v>
      </c>
      <c r="X15" s="259" t="str">
        <f>IF(AH11="","",AH11)</f>
        <v/>
      </c>
      <c r="Y15" s="257" t="str">
        <f>IF(AJ12="","",AJ12)</f>
        <v/>
      </c>
      <c r="Z15" s="258" t="s">
        <v>0</v>
      </c>
      <c r="AA15" s="259" t="str">
        <f>IF(AH12="","",AH12)</f>
        <v/>
      </c>
      <c r="AB15" s="257" t="str">
        <f>IF(AJ13="","",AJ13)</f>
        <v/>
      </c>
      <c r="AC15" s="258" t="s">
        <v>0</v>
      </c>
      <c r="AD15" s="259" t="str">
        <f>IF(AH13="","",AH13)</f>
        <v/>
      </c>
      <c r="AE15" s="268" t="str">
        <f>IF(AJ14="","",AJ14)</f>
        <v/>
      </c>
      <c r="AF15" s="258" t="s">
        <v>0</v>
      </c>
      <c r="AG15" s="269" t="str">
        <f>IF(AH14="","",AH14)</f>
        <v/>
      </c>
      <c r="AH15" s="349"/>
      <c r="AI15" s="350"/>
      <c r="AJ15" s="351"/>
      <c r="AK15" s="260"/>
      <c r="AL15" s="261" t="s">
        <v>0</v>
      </c>
      <c r="AM15" s="262"/>
      <c r="AN15" s="260"/>
      <c r="AO15" s="261" t="s">
        <v>0</v>
      </c>
      <c r="AP15" s="262"/>
      <c r="AQ15" s="263"/>
      <c r="AR15" s="263" t="s">
        <v>0</v>
      </c>
      <c r="AS15" s="263"/>
      <c r="AT15" s="260"/>
      <c r="AU15" s="261" t="s">
        <v>0</v>
      </c>
      <c r="AV15" s="262"/>
      <c r="AW15" s="126">
        <f t="shared" si="0"/>
        <v>0</v>
      </c>
      <c r="AX15" s="126">
        <f t="shared" si="10"/>
        <v>0</v>
      </c>
      <c r="AY15" s="126">
        <f t="shared" si="1"/>
        <v>0</v>
      </c>
      <c r="AZ15" s="126">
        <f t="shared" si="11"/>
        <v>0</v>
      </c>
      <c r="BA15" s="234">
        <f t="shared" si="23"/>
        <v>0</v>
      </c>
      <c r="BB15" s="123" t="s">
        <v>0</v>
      </c>
      <c r="BC15" s="194">
        <f t="shared" si="24"/>
        <v>0</v>
      </c>
      <c r="BD15" s="279">
        <f t="shared" si="20"/>
        <v>0</v>
      </c>
      <c r="BE15" s="127" t="str">
        <f t="shared" si="17"/>
        <v/>
      </c>
      <c r="BF15" s="128" t="str">
        <f t="shared" si="18"/>
        <v/>
      </c>
      <c r="BG15" s="128" t="str">
        <f t="shared" si="19"/>
        <v/>
      </c>
      <c r="BH15" s="128" t="str">
        <f t="shared" si="21"/>
        <v/>
      </c>
      <c r="BI15" s="128" t="str">
        <f t="shared" si="22"/>
        <v/>
      </c>
      <c r="BJ15" s="128" t="str">
        <f t="shared" si="25"/>
        <v/>
      </c>
      <c r="BK15" s="128" t="str">
        <f t="shared" si="26"/>
        <v/>
      </c>
      <c r="BL15" s="128" t="str">
        <f t="shared" si="27"/>
        <v/>
      </c>
      <c r="BM15" s="128" t="str">
        <f t="shared" si="28"/>
        <v/>
      </c>
      <c r="BN15" s="128" t="str">
        <f>IF(AE15="","",IF(AE15&gt;AG15,3,IF(AE15=AG15,1,0)))</f>
        <v/>
      </c>
      <c r="BO15" s="128" t="str">
        <f>IF(AK15="","",IF(AK15&gt;AM15,3,IF(AK15=AM15,1,0)))</f>
        <v/>
      </c>
      <c r="BP15" s="128" t="str">
        <f t="shared" si="14"/>
        <v/>
      </c>
      <c r="BQ15" s="128" t="str">
        <f t="shared" si="15"/>
        <v/>
      </c>
      <c r="BR15" s="283" t="str">
        <f t="shared" si="16"/>
        <v/>
      </c>
      <c r="BS15" s="249" t="str">
        <f t="shared" si="8"/>
        <v>vyrovnané</v>
      </c>
      <c r="BT15" s="125" t="str">
        <f t="shared" si="9"/>
        <v>vynikající</v>
      </c>
    </row>
    <row r="16" spans="1:90" ht="24.75" hidden="1" customHeight="1" thickBot="1" x14ac:dyDescent="0.25">
      <c r="A16" s="288" t="s">
        <v>21</v>
      </c>
      <c r="B16" s="130"/>
      <c r="C16" s="313">
        <v>12</v>
      </c>
      <c r="D16" s="297" t="str">
        <f>IF(AM5="","",AM5)</f>
        <v/>
      </c>
      <c r="E16" s="274" t="s">
        <v>0</v>
      </c>
      <c r="F16" s="275" t="str">
        <f>IF(AK5="","",AK5)</f>
        <v/>
      </c>
      <c r="G16" s="273" t="str">
        <f>IF(AM6="","",AM6)</f>
        <v/>
      </c>
      <c r="H16" s="274" t="s">
        <v>0</v>
      </c>
      <c r="I16" s="275" t="str">
        <f>IF(AK6="","",AK6)</f>
        <v/>
      </c>
      <c r="J16" s="273" t="str">
        <f>IF(AM7="","",AM7)</f>
        <v/>
      </c>
      <c r="K16" s="274" t="s">
        <v>0</v>
      </c>
      <c r="L16" s="275" t="str">
        <f>IF(AK7="","",AK7)</f>
        <v/>
      </c>
      <c r="M16" s="298" t="str">
        <f>IF(AM8="","",AM8)</f>
        <v/>
      </c>
      <c r="N16" s="274" t="s">
        <v>0</v>
      </c>
      <c r="O16" s="299" t="str">
        <f>IF(AK8="","",AK8)</f>
        <v/>
      </c>
      <c r="P16" s="298" t="str">
        <f>IF(AM9="","",AM9)</f>
        <v/>
      </c>
      <c r="Q16" s="274" t="s">
        <v>0</v>
      </c>
      <c r="R16" s="299" t="str">
        <f>IF(AK9="","",AK9)</f>
        <v/>
      </c>
      <c r="S16" s="298" t="str">
        <f>IF(AM10="","",AM10)</f>
        <v/>
      </c>
      <c r="T16" s="274" t="s">
        <v>0</v>
      </c>
      <c r="U16" s="299" t="str">
        <f>IF(AK10="","",AK10)</f>
        <v/>
      </c>
      <c r="V16" s="298" t="str">
        <f>IF(AM11="","",AM11)</f>
        <v/>
      </c>
      <c r="W16" s="274" t="s">
        <v>0</v>
      </c>
      <c r="X16" s="299" t="str">
        <f>IF(AK11="","",AK11)</f>
        <v/>
      </c>
      <c r="Y16" s="298" t="str">
        <f>IF(AM12="","",AM12)</f>
        <v/>
      </c>
      <c r="Z16" s="274" t="s">
        <v>0</v>
      </c>
      <c r="AA16" s="299" t="str">
        <f>IF(AK12="","",AK12)</f>
        <v/>
      </c>
      <c r="AB16" s="298" t="str">
        <f>IF(AM13="","",AM13)</f>
        <v/>
      </c>
      <c r="AC16" s="274" t="s">
        <v>0</v>
      </c>
      <c r="AD16" s="299" t="str">
        <f>IF(AK13="","",AK13)</f>
        <v/>
      </c>
      <c r="AE16" s="273" t="str">
        <f>IF(AM14="","",AM14)</f>
        <v/>
      </c>
      <c r="AF16" s="274" t="s">
        <v>0</v>
      </c>
      <c r="AG16" s="275" t="str">
        <f>IF(AK14="","",AK14)</f>
        <v/>
      </c>
      <c r="AH16" s="273" t="str">
        <f>IF(AM15="","",AM15)</f>
        <v/>
      </c>
      <c r="AI16" s="274" t="s">
        <v>0</v>
      </c>
      <c r="AJ16" s="275" t="str">
        <f>IF(AK15="","",AK15)</f>
        <v/>
      </c>
      <c r="AK16" s="352"/>
      <c r="AL16" s="353"/>
      <c r="AM16" s="354"/>
      <c r="AN16" s="300"/>
      <c r="AO16" s="301" t="s">
        <v>0</v>
      </c>
      <c r="AP16" s="302"/>
      <c r="AQ16" s="303"/>
      <c r="AR16" s="303" t="s">
        <v>0</v>
      </c>
      <c r="AS16" s="303"/>
      <c r="AT16" s="300"/>
      <c r="AU16" s="301" t="s">
        <v>0</v>
      </c>
      <c r="AV16" s="302"/>
      <c r="AW16" s="131">
        <f t="shared" si="0"/>
        <v>0</v>
      </c>
      <c r="AX16" s="131">
        <f t="shared" si="10"/>
        <v>0</v>
      </c>
      <c r="AY16" s="131">
        <f t="shared" si="1"/>
        <v>0</v>
      </c>
      <c r="AZ16" s="131">
        <f t="shared" si="11"/>
        <v>0</v>
      </c>
      <c r="BA16" s="304">
        <f t="shared" si="23"/>
        <v>0</v>
      </c>
      <c r="BB16" s="305" t="s">
        <v>0</v>
      </c>
      <c r="BC16" s="243">
        <f t="shared" si="24"/>
        <v>0</v>
      </c>
      <c r="BD16" s="306">
        <f t="shared" si="20"/>
        <v>0</v>
      </c>
      <c r="BE16" s="127" t="str">
        <f t="shared" si="17"/>
        <v/>
      </c>
      <c r="BF16" s="128" t="str">
        <f t="shared" si="18"/>
        <v/>
      </c>
      <c r="BG16" s="128" t="str">
        <f t="shared" si="19"/>
        <v/>
      </c>
      <c r="BH16" s="128" t="str">
        <f t="shared" si="21"/>
        <v/>
      </c>
      <c r="BI16" s="128" t="str">
        <f t="shared" si="22"/>
        <v/>
      </c>
      <c r="BJ16" s="128" t="str">
        <f t="shared" si="25"/>
        <v/>
      </c>
      <c r="BK16" s="128" t="str">
        <f t="shared" si="26"/>
        <v/>
      </c>
      <c r="BL16" s="128" t="str">
        <f t="shared" si="27"/>
        <v/>
      </c>
      <c r="BM16" s="128" t="str">
        <f t="shared" si="28"/>
        <v/>
      </c>
      <c r="BN16" s="128" t="str">
        <f>IF(AE16="","",IF(AE16&gt;AG16,3,IF(AE16=AG16,1,0)))</f>
        <v/>
      </c>
      <c r="BO16" s="128" t="str">
        <f>IF(AH16="","",IF(AH16&gt;AJ16,3,IF(AH16=AJ16,1,0)))</f>
        <v/>
      </c>
      <c r="BP16" s="128" t="str">
        <f>IF(AN16="","",IF(AN16&gt;AP16,3,IF(AN16=AP16,1,0)))</f>
        <v/>
      </c>
      <c r="BQ16" s="128" t="str">
        <f t="shared" si="15"/>
        <v/>
      </c>
      <c r="BR16" s="283" t="str">
        <f t="shared" si="16"/>
        <v/>
      </c>
      <c r="BS16" s="249" t="str">
        <f t="shared" si="8"/>
        <v>vyrovnané</v>
      </c>
      <c r="BT16" s="125" t="str">
        <f t="shared" si="9"/>
        <v>vynikající</v>
      </c>
    </row>
    <row r="17" spans="1:83" ht="24.75" hidden="1" customHeight="1" x14ac:dyDescent="0.2">
      <c r="A17" s="245" t="s">
        <v>22</v>
      </c>
      <c r="B17" s="181"/>
      <c r="C17" s="244">
        <v>13</v>
      </c>
      <c r="D17" s="270" t="str">
        <f>IF(AP5="","",AP5)</f>
        <v/>
      </c>
      <c r="E17" s="289" t="s">
        <v>0</v>
      </c>
      <c r="F17" s="271" t="str">
        <f>IF(AN5="","",AN5)</f>
        <v/>
      </c>
      <c r="G17" s="270" t="str">
        <f>IF(AP6="","",AP6)</f>
        <v/>
      </c>
      <c r="H17" s="289" t="s">
        <v>0</v>
      </c>
      <c r="I17" s="271" t="str">
        <f>IF(AN6="","",AN6)</f>
        <v/>
      </c>
      <c r="J17" s="270" t="str">
        <f>IF(AP7="","",AP7)</f>
        <v/>
      </c>
      <c r="K17" s="289" t="s">
        <v>0</v>
      </c>
      <c r="L17" s="271" t="str">
        <f>IF(AN7="","",AN7)</f>
        <v/>
      </c>
      <c r="M17" s="290" t="str">
        <f>IF(AP8="","",AP8)</f>
        <v/>
      </c>
      <c r="N17" s="289" t="s">
        <v>0</v>
      </c>
      <c r="O17" s="291" t="str">
        <f>IF(AN8="","",AN8)</f>
        <v/>
      </c>
      <c r="P17" s="290" t="str">
        <f>IF(AP9="","",AP9)</f>
        <v/>
      </c>
      <c r="Q17" s="289" t="s">
        <v>0</v>
      </c>
      <c r="R17" s="291" t="str">
        <f>IF(AN9="","",AN9)</f>
        <v/>
      </c>
      <c r="S17" s="290" t="str">
        <f>IF(AP10="","",AP10)</f>
        <v/>
      </c>
      <c r="T17" s="289" t="s">
        <v>0</v>
      </c>
      <c r="U17" s="291" t="str">
        <f>IF(AN10="","",AN10)</f>
        <v/>
      </c>
      <c r="V17" s="290" t="str">
        <f>IF(AP11="","",AP11)</f>
        <v/>
      </c>
      <c r="W17" s="289" t="s">
        <v>0</v>
      </c>
      <c r="X17" s="291" t="str">
        <f>IF(AN11="","",AN11)</f>
        <v/>
      </c>
      <c r="Y17" s="290" t="str">
        <f>IF(AP12="","",AP12)</f>
        <v/>
      </c>
      <c r="Z17" s="289" t="s">
        <v>0</v>
      </c>
      <c r="AA17" s="291" t="str">
        <f>IF(AN12="","",AN12)</f>
        <v/>
      </c>
      <c r="AB17" s="290" t="str">
        <f>IF(AP13="","",AP13)</f>
        <v/>
      </c>
      <c r="AC17" s="289" t="s">
        <v>0</v>
      </c>
      <c r="AD17" s="291" t="str">
        <f>IF(AN13="","",AN13)</f>
        <v/>
      </c>
      <c r="AE17" s="270" t="str">
        <f>IF(AP14="","",AP14)</f>
        <v/>
      </c>
      <c r="AF17" s="289" t="s">
        <v>0</v>
      </c>
      <c r="AG17" s="271" t="str">
        <f>IF(AN14="","",AN14)</f>
        <v/>
      </c>
      <c r="AH17" s="270" t="str">
        <f>IF(AP15="","",AP15)</f>
        <v/>
      </c>
      <c r="AI17" s="289" t="s">
        <v>0</v>
      </c>
      <c r="AJ17" s="271" t="str">
        <f>IF(AN15="","",AN15)</f>
        <v/>
      </c>
      <c r="AK17" s="270" t="str">
        <f>IF(AP16="","",AP16)</f>
        <v/>
      </c>
      <c r="AL17" s="289" t="s">
        <v>0</v>
      </c>
      <c r="AM17" s="271" t="str">
        <f>IF(AN16="","",AN16)</f>
        <v/>
      </c>
      <c r="AN17" s="355"/>
      <c r="AO17" s="356"/>
      <c r="AP17" s="357"/>
      <c r="AQ17" s="264"/>
      <c r="AR17" s="264" t="s">
        <v>0</v>
      </c>
      <c r="AS17" s="264"/>
      <c r="AT17" s="267"/>
      <c r="AU17" s="265" t="s">
        <v>0</v>
      </c>
      <c r="AV17" s="292"/>
      <c r="AW17" s="293">
        <f t="shared" si="0"/>
        <v>0</v>
      </c>
      <c r="AX17" s="293">
        <f t="shared" si="10"/>
        <v>0</v>
      </c>
      <c r="AY17" s="293">
        <f t="shared" si="1"/>
        <v>0</v>
      </c>
      <c r="AZ17" s="293">
        <f t="shared" si="11"/>
        <v>0</v>
      </c>
      <c r="BA17" s="294">
        <f t="shared" si="23"/>
        <v>0</v>
      </c>
      <c r="BB17" s="123" t="s">
        <v>0</v>
      </c>
      <c r="BC17" s="194">
        <f t="shared" si="24"/>
        <v>0</v>
      </c>
      <c r="BD17" s="280">
        <f t="shared" si="20"/>
        <v>0</v>
      </c>
      <c r="BE17" s="127" t="str">
        <f t="shared" si="17"/>
        <v/>
      </c>
      <c r="BF17" s="128" t="str">
        <f>IF(G17="","",IF(G17&gt;I17,3,IF(G17=I17,1,0)))</f>
        <v/>
      </c>
      <c r="BG17" s="128" t="str">
        <f>IF(J17="","",IF(J17&gt;L17,3,IF(J17=L17,1,0)))</f>
        <v/>
      </c>
      <c r="BH17" s="128" t="str">
        <f>IF(M17="","",IF(M17&gt;O17,3,IF(M17=O17,1,0)))</f>
        <v/>
      </c>
      <c r="BI17" s="128" t="str">
        <f>IF(P17="","",IF(P17&gt;R17,3,IF(P17=R17,1,0)))</f>
        <v/>
      </c>
      <c r="BJ17" s="128" t="str">
        <f t="shared" si="25"/>
        <v/>
      </c>
      <c r="BK17" s="128" t="str">
        <f t="shared" si="26"/>
        <v/>
      </c>
      <c r="BL17" s="128" t="str">
        <f t="shared" si="27"/>
        <v/>
      </c>
      <c r="BM17" s="128" t="str">
        <f t="shared" si="28"/>
        <v/>
      </c>
      <c r="BN17" s="128" t="str">
        <f>IF(AE17="","",IF(AE17&gt;AG17,3,IF(AE17=AG17,1,0)))</f>
        <v/>
      </c>
      <c r="BO17" s="128" t="str">
        <f>IF(AH17="","",IF(AH17&gt;AJ17,3,IF(AH17=AJ17,1,0)))</f>
        <v/>
      </c>
      <c r="BP17" s="128" t="str">
        <f>IF(AK17="","",IF(AK17&gt;AM17,3,IF(AK17=AM17,1,0)))</f>
        <v/>
      </c>
      <c r="BQ17" s="128" t="str">
        <f t="shared" si="15"/>
        <v/>
      </c>
      <c r="BR17" s="283" t="str">
        <f t="shared" si="16"/>
        <v/>
      </c>
      <c r="BS17" s="249" t="str">
        <f t="shared" si="8"/>
        <v>vyrovnané</v>
      </c>
      <c r="BT17" s="125" t="str">
        <f t="shared" si="9"/>
        <v>vynikající</v>
      </c>
      <c r="CE17" s="202"/>
    </row>
    <row r="18" spans="1:83" ht="24.75" hidden="1" customHeight="1" x14ac:dyDescent="0.2">
      <c r="A18" s="245" t="s">
        <v>23</v>
      </c>
      <c r="B18" s="181"/>
      <c r="C18" s="246">
        <v>14</v>
      </c>
      <c r="D18" s="270" t="str">
        <f>IF(AS5="","",AS5)</f>
        <v/>
      </c>
      <c r="E18" s="258" t="s">
        <v>0</v>
      </c>
      <c r="F18" s="271" t="str">
        <f>IF(AQ5="","",AQ5)</f>
        <v/>
      </c>
      <c r="G18" s="270" t="str">
        <f>IF(AS6="","",AS6)</f>
        <v/>
      </c>
      <c r="H18" s="258" t="s">
        <v>0</v>
      </c>
      <c r="I18" s="271" t="str">
        <f>IF(AQ6="","",AQ6)</f>
        <v/>
      </c>
      <c r="J18" s="268" t="str">
        <f>IF(AS7="","",AS7)</f>
        <v/>
      </c>
      <c r="K18" s="258" t="s">
        <v>0</v>
      </c>
      <c r="L18" s="271" t="str">
        <f>IF(AQ7="","",AQ7)</f>
        <v/>
      </c>
      <c r="M18" s="257" t="str">
        <f>IF(AS8="","",AS8)</f>
        <v/>
      </c>
      <c r="N18" s="258" t="s">
        <v>0</v>
      </c>
      <c r="O18" s="259" t="str">
        <f>IF(AQ8="","",AQ8)</f>
        <v/>
      </c>
      <c r="P18" s="257" t="str">
        <f>IF(AS9="","",AS9)</f>
        <v/>
      </c>
      <c r="Q18" s="258" t="s">
        <v>0</v>
      </c>
      <c r="R18" s="259" t="str">
        <f>IF(AQ9="","",AQ9)</f>
        <v/>
      </c>
      <c r="S18" s="257" t="str">
        <f>IF(AS10="","",AS10)</f>
        <v/>
      </c>
      <c r="T18" s="258" t="s">
        <v>0</v>
      </c>
      <c r="U18" s="259" t="str">
        <f>IF(AQ10="","",AQ10)</f>
        <v/>
      </c>
      <c r="V18" s="257" t="str">
        <f>IF(AS11="","",AS11)</f>
        <v/>
      </c>
      <c r="W18" s="258" t="s">
        <v>0</v>
      </c>
      <c r="X18" s="259" t="str">
        <f>IF(AQ11="","",AQ11)</f>
        <v/>
      </c>
      <c r="Y18" s="257" t="str">
        <f>IF(AS12="","",AS12)</f>
        <v/>
      </c>
      <c r="Z18" s="258" t="s">
        <v>0</v>
      </c>
      <c r="AA18" s="259" t="str">
        <f>IF(AQ12="","",AQ12)</f>
        <v/>
      </c>
      <c r="AB18" s="257" t="str">
        <f>IF(AS13="","",AS13)</f>
        <v/>
      </c>
      <c r="AC18" s="258" t="s">
        <v>0</v>
      </c>
      <c r="AD18" s="259" t="str">
        <f>IF(AQ13="","",AQ13)</f>
        <v/>
      </c>
      <c r="AE18" s="270" t="str">
        <f>IF(AS14="","",AS14)</f>
        <v/>
      </c>
      <c r="AF18" s="258" t="s">
        <v>0</v>
      </c>
      <c r="AG18" s="271" t="str">
        <f>IF(AQ14="","",AQ14)</f>
        <v/>
      </c>
      <c r="AH18" s="270" t="str">
        <f>IF(AS15="","",AS15)</f>
        <v/>
      </c>
      <c r="AI18" s="258" t="s">
        <v>0</v>
      </c>
      <c r="AJ18" s="271" t="str">
        <f>IF(AQ15="","",AQ15)</f>
        <v/>
      </c>
      <c r="AK18" s="270" t="str">
        <f>IF(AS16="","",AS16)</f>
        <v/>
      </c>
      <c r="AL18" s="258" t="s">
        <v>0</v>
      </c>
      <c r="AM18" s="271" t="str">
        <f>IF(AQ16="","",AQ16)</f>
        <v/>
      </c>
      <c r="AN18" s="270" t="str">
        <f>IF(AS17="","",AS17)</f>
        <v/>
      </c>
      <c r="AO18" s="258" t="s">
        <v>0</v>
      </c>
      <c r="AP18" s="271" t="str">
        <f>IF(AQ17="","",AQ17)</f>
        <v/>
      </c>
      <c r="AQ18" s="355"/>
      <c r="AR18" s="356"/>
      <c r="AS18" s="357"/>
      <c r="AT18" s="260"/>
      <c r="AU18" s="263" t="s">
        <v>0</v>
      </c>
      <c r="AV18" s="272"/>
      <c r="AW18" s="126">
        <f t="shared" si="0"/>
        <v>0</v>
      </c>
      <c r="AX18" s="126">
        <f t="shared" si="10"/>
        <v>0</v>
      </c>
      <c r="AY18" s="126">
        <f t="shared" si="1"/>
        <v>0</v>
      </c>
      <c r="AZ18" s="126">
        <f t="shared" si="11"/>
        <v>0</v>
      </c>
      <c r="BA18" s="234">
        <f t="shared" si="23"/>
        <v>0</v>
      </c>
      <c r="BB18" s="180" t="s">
        <v>0</v>
      </c>
      <c r="BC18" s="194">
        <f t="shared" si="24"/>
        <v>0</v>
      </c>
      <c r="BD18" s="280">
        <f t="shared" si="20"/>
        <v>0</v>
      </c>
      <c r="BE18" s="127" t="str">
        <f t="shared" si="17"/>
        <v/>
      </c>
      <c r="BF18" s="128" t="str">
        <f>IF(G18="","",IF(G18&gt;I18,3,IF(G18=I18,1,0)))</f>
        <v/>
      </c>
      <c r="BG18" s="128" t="str">
        <f>IF(J18="","",IF(J18&gt;L18,3,IF(J18=L18,1,0)))</f>
        <v/>
      </c>
      <c r="BH18" s="128" t="str">
        <f>IF(M18="","",IF(M18&gt;O18,3,IF(M18=O18,1,0)))</f>
        <v/>
      </c>
      <c r="BI18" s="128" t="str">
        <f>IF(P18="","",IF(P18&gt;R18,3,IF(P18=R18,1,0)))</f>
        <v/>
      </c>
      <c r="BJ18" s="128" t="str">
        <f t="shared" si="25"/>
        <v/>
      </c>
      <c r="BK18" s="128" t="str">
        <f t="shared" si="26"/>
        <v/>
      </c>
      <c r="BL18" s="128" t="str">
        <f t="shared" si="27"/>
        <v/>
      </c>
      <c r="BM18" s="128" t="str">
        <f t="shared" si="28"/>
        <v/>
      </c>
      <c r="BN18" s="128" t="str">
        <f>IF(AE18="","",IF(AE18&gt;AG18,3,IF(AE18=AG18,1,0)))</f>
        <v/>
      </c>
      <c r="BO18" s="128" t="str">
        <f>IF(AH18="","",IF(AH18&gt;AJ18,3,IF(AH18=AJ18,1,0)))</f>
        <v/>
      </c>
      <c r="BP18" s="128" t="str">
        <f>IF(AK18="","",IF(AK18&gt;AM18,3,IF(AK18=AM18,1,0)))</f>
        <v/>
      </c>
      <c r="BQ18" s="128" t="str">
        <f t="shared" si="15"/>
        <v/>
      </c>
      <c r="BR18" s="283" t="str">
        <f t="shared" si="16"/>
        <v/>
      </c>
      <c r="BS18" s="248" t="str">
        <f t="shared" si="8"/>
        <v>vyrovnané</v>
      </c>
      <c r="BT18" s="247" t="str">
        <f t="shared" si="9"/>
        <v>vynikající</v>
      </c>
    </row>
    <row r="19" spans="1:83" ht="24.75" hidden="1" customHeight="1" thickBot="1" x14ac:dyDescent="0.25">
      <c r="A19" s="233" t="s">
        <v>25</v>
      </c>
      <c r="B19" s="130"/>
      <c r="C19" s="252">
        <v>15</v>
      </c>
      <c r="D19" s="273" t="str">
        <f>IF(AV6="","",AV6)</f>
        <v/>
      </c>
      <c r="E19" s="274" t="s">
        <v>0</v>
      </c>
      <c r="F19" s="275" t="str">
        <f>IF(AT6="","",AT6)</f>
        <v/>
      </c>
      <c r="G19" s="273" t="str">
        <f>IF(AV7="","",AV7)</f>
        <v/>
      </c>
      <c r="H19" s="274" t="s">
        <v>0</v>
      </c>
      <c r="I19" s="275" t="str">
        <f>IF(AT7="","",AT7)</f>
        <v/>
      </c>
      <c r="J19" s="273" t="str">
        <f>IF(AV7="","",AV7)</f>
        <v/>
      </c>
      <c r="K19" s="274" t="s">
        <v>0</v>
      </c>
      <c r="L19" s="275" t="str">
        <f>IF(AT7="","",AT7)</f>
        <v/>
      </c>
      <c r="M19" s="273" t="str">
        <f>IF(AV8="","",AV8)</f>
        <v/>
      </c>
      <c r="N19" s="274" t="s">
        <v>0</v>
      </c>
      <c r="O19" s="275" t="str">
        <f>IF(AT8="","",AT8)</f>
        <v/>
      </c>
      <c r="P19" s="273" t="str">
        <f>IF(AV9="","",AV9)</f>
        <v/>
      </c>
      <c r="Q19" s="274" t="s">
        <v>0</v>
      </c>
      <c r="R19" s="275" t="str">
        <f>IF(AT9="","",AT9)</f>
        <v/>
      </c>
      <c r="S19" s="273" t="str">
        <f>IF(AV10="","",AV10)</f>
        <v/>
      </c>
      <c r="T19" s="274" t="s">
        <v>0</v>
      </c>
      <c r="U19" s="275" t="str">
        <f>IF(AT10="","",AT10)</f>
        <v/>
      </c>
      <c r="V19" s="273" t="str">
        <f>IF(AV11="","",AV11)</f>
        <v/>
      </c>
      <c r="W19" s="274" t="s">
        <v>0</v>
      </c>
      <c r="X19" s="275" t="str">
        <f>IF(AT7="","",AT7)</f>
        <v/>
      </c>
      <c r="Y19" s="273" t="str">
        <f>IF(AV12="","",AV12)</f>
        <v/>
      </c>
      <c r="Z19" s="274" t="s">
        <v>0</v>
      </c>
      <c r="AA19" s="275" t="str">
        <f>IF(AT12="","",AT12)</f>
        <v/>
      </c>
      <c r="AB19" s="273" t="str">
        <f>IF(AV13="","",AV13)</f>
        <v/>
      </c>
      <c r="AC19" s="274" t="s">
        <v>0</v>
      </c>
      <c r="AD19" s="275" t="str">
        <f>IF(AT13="","",AT13)</f>
        <v/>
      </c>
      <c r="AE19" s="273" t="str">
        <f>IF(AV14="","",AV14)</f>
        <v/>
      </c>
      <c r="AF19" s="274" t="s">
        <v>0</v>
      </c>
      <c r="AG19" s="275" t="str">
        <f>IF(AT14="","",AT14)</f>
        <v/>
      </c>
      <c r="AH19" s="273" t="str">
        <f>IF(AV15="","",AV15)</f>
        <v/>
      </c>
      <c r="AI19" s="274" t="s">
        <v>0</v>
      </c>
      <c r="AJ19" s="275" t="str">
        <f>IF(AT15="","",AT15)</f>
        <v/>
      </c>
      <c r="AK19" s="273" t="str">
        <f>IF(AV16="","",AV16)</f>
        <v/>
      </c>
      <c r="AL19" s="274" t="s">
        <v>0</v>
      </c>
      <c r="AM19" s="275" t="str">
        <f>IF(AT16="","",AT16)</f>
        <v/>
      </c>
      <c r="AN19" s="273" t="str">
        <f>IF(AV17="","",AV17)</f>
        <v/>
      </c>
      <c r="AO19" s="274" t="s">
        <v>0</v>
      </c>
      <c r="AP19" s="275" t="str">
        <f>IF(AT17="","",AT17)</f>
        <v/>
      </c>
      <c r="AQ19" s="276" t="str">
        <f>IF(AV18="","",AV18)</f>
        <v/>
      </c>
      <c r="AR19" s="277" t="s">
        <v>0</v>
      </c>
      <c r="AS19" s="276" t="str">
        <f>IF(AT18="","",AT18)</f>
        <v/>
      </c>
      <c r="AT19" s="352"/>
      <c r="AU19" s="353"/>
      <c r="AV19" s="354"/>
      <c r="AW19" s="235">
        <f t="shared" si="0"/>
        <v>0</v>
      </c>
      <c r="AX19" s="235">
        <f t="shared" si="10"/>
        <v>0</v>
      </c>
      <c r="AY19" s="235">
        <f t="shared" si="1"/>
        <v>0</v>
      </c>
      <c r="AZ19" s="235">
        <f t="shared" si="11"/>
        <v>0</v>
      </c>
      <c r="BA19" s="242">
        <f t="shared" si="23"/>
        <v>0</v>
      </c>
      <c r="BB19" s="236" t="s">
        <v>0</v>
      </c>
      <c r="BC19" s="243">
        <f t="shared" si="24"/>
        <v>0</v>
      </c>
      <c r="BD19" s="281">
        <f t="shared" si="20"/>
        <v>0</v>
      </c>
      <c r="BE19" s="237" t="str">
        <f>IF(D19="","",IF(D19&gt;F19,3,IF(D19=F19,1,0)))</f>
        <v/>
      </c>
      <c r="BF19" s="238" t="str">
        <f>IF(G19="","",IF(G19&gt;I19,3,IF(G19=I19,1,0)))</f>
        <v/>
      </c>
      <c r="BG19" s="238" t="str">
        <f>IF(J19="","",IF(J19&gt;L19,3,IF(J19=L19,1,0)))</f>
        <v/>
      </c>
      <c r="BH19" s="238" t="str">
        <f>IF(M19="","",IF(M19&gt;O19,3,IF(M19=O19,1,0)))</f>
        <v/>
      </c>
      <c r="BI19" s="238" t="str">
        <f>IF(P19="","",IF(P19&gt;R19,3,IF(P19=R19,1,0)))</f>
        <v/>
      </c>
      <c r="BJ19" s="238" t="str">
        <f t="shared" si="25"/>
        <v/>
      </c>
      <c r="BK19" s="238" t="str">
        <f t="shared" si="26"/>
        <v/>
      </c>
      <c r="BL19" s="238" t="str">
        <f t="shared" si="27"/>
        <v/>
      </c>
      <c r="BM19" s="238" t="str">
        <f t="shared" si="28"/>
        <v/>
      </c>
      <c r="BN19" s="238" t="str">
        <f>IF(AE19="","",IF(AE19&gt;AG19,3,IF(AE19=AG19,1,0)))</f>
        <v/>
      </c>
      <c r="BO19" s="238" t="str">
        <f>IF(AH19="","",IF(AH19&gt;AJ19,3,IF(AH19=AJ19,1,0)))</f>
        <v/>
      </c>
      <c r="BP19" s="238" t="str">
        <f>IF(AK19="","",IF(AK19&gt;AM19,3,IF(AK19=AM19,1,0)))</f>
        <v/>
      </c>
      <c r="BQ19" s="238" t="str">
        <f t="shared" si="15"/>
        <v/>
      </c>
      <c r="BR19" s="286" t="str">
        <f t="shared" si="16"/>
        <v/>
      </c>
      <c r="BS19" s="250" t="str">
        <f t="shared" si="8"/>
        <v>vyrovnané</v>
      </c>
      <c r="BT19" s="239" t="str">
        <f t="shared" si="9"/>
        <v>vynikající</v>
      </c>
    </row>
    <row r="20" spans="1:83" x14ac:dyDescent="0.2">
      <c r="A20" s="202"/>
      <c r="B20" s="202"/>
      <c r="C20" s="203"/>
      <c r="D20" s="204"/>
      <c r="E20" s="205"/>
      <c r="F20" s="203"/>
      <c r="G20" s="204"/>
      <c r="H20" s="205"/>
      <c r="I20" s="203"/>
      <c r="J20" s="204"/>
      <c r="K20" s="205"/>
      <c r="L20" s="203"/>
      <c r="M20" s="204"/>
      <c r="N20" s="205"/>
      <c r="O20" s="203"/>
      <c r="P20" s="204"/>
      <c r="Q20" s="205"/>
      <c r="R20" s="203"/>
      <c r="S20" s="204"/>
      <c r="T20" s="205"/>
      <c r="U20" s="203"/>
      <c r="V20" s="204"/>
      <c r="W20" s="205"/>
      <c r="X20" s="203"/>
      <c r="Y20" s="204"/>
      <c r="Z20" s="205"/>
      <c r="AA20" s="203"/>
      <c r="AB20" s="204"/>
      <c r="AC20" s="205"/>
      <c r="AD20" s="203"/>
      <c r="AE20" s="204"/>
      <c r="AF20" s="205"/>
      <c r="AG20" s="203"/>
      <c r="AH20" s="204"/>
      <c r="AI20" s="205"/>
      <c r="AJ20" s="203"/>
      <c r="AK20" s="204"/>
      <c r="AL20" s="205"/>
      <c r="AM20" s="203"/>
      <c r="AN20" s="204"/>
      <c r="AO20" s="205"/>
      <c r="AP20" s="203"/>
      <c r="AQ20" s="203"/>
      <c r="AR20" s="203"/>
      <c r="AS20" s="203"/>
      <c r="AT20" s="204"/>
      <c r="AU20" s="205"/>
      <c r="AV20" s="203"/>
      <c r="AW20" s="205"/>
      <c r="AX20" s="205"/>
      <c r="AY20" s="205"/>
      <c r="AZ20" s="205"/>
      <c r="BA20" s="204"/>
      <c r="BB20" s="202"/>
      <c r="BC20" s="203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</row>
    <row r="21" spans="1:83" ht="31.5" x14ac:dyDescent="0.2">
      <c r="A21" s="202"/>
      <c r="B21" s="202"/>
      <c r="C21" s="203" t="s">
        <v>29</v>
      </c>
      <c r="D21" s="204"/>
      <c r="E21" s="205"/>
      <c r="F21" s="203"/>
      <c r="G21" s="204"/>
      <c r="H21" s="205"/>
      <c r="I21" s="203"/>
      <c r="J21" s="204"/>
      <c r="K21" s="205"/>
      <c r="L21" s="203"/>
      <c r="M21" s="204"/>
      <c r="N21" s="205"/>
      <c r="O21" s="203"/>
      <c r="P21" s="204"/>
      <c r="Q21" s="205"/>
      <c r="R21" s="203"/>
      <c r="S21" s="204"/>
      <c r="T21" s="205"/>
      <c r="U21" s="203"/>
      <c r="V21" s="204"/>
      <c r="W21" s="205"/>
      <c r="X21" s="203"/>
      <c r="Y21" s="204"/>
      <c r="Z21" s="205"/>
      <c r="AA21" s="203"/>
      <c r="AB21" s="204"/>
      <c r="AC21" s="205"/>
      <c r="AD21" s="203"/>
      <c r="AE21" s="204"/>
      <c r="AF21" s="205"/>
      <c r="AG21" s="203"/>
      <c r="AH21" s="204"/>
      <c r="AI21" s="205"/>
      <c r="AJ21" s="203"/>
      <c r="AK21" s="204"/>
      <c r="AL21" s="205"/>
      <c r="AM21" s="203"/>
      <c r="AN21" s="204"/>
      <c r="AO21" s="205"/>
      <c r="AP21" s="203"/>
      <c r="AQ21" s="203"/>
      <c r="AR21" s="203"/>
      <c r="AS21" s="203"/>
      <c r="AT21" s="204"/>
      <c r="AU21" s="205"/>
      <c r="AV21" s="203"/>
      <c r="AW21" s="205"/>
      <c r="AX21" s="205"/>
      <c r="AY21" s="205"/>
      <c r="AZ21" s="205"/>
      <c r="BA21" s="204"/>
      <c r="BB21" s="202"/>
      <c r="BC21" s="203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</row>
    <row r="22" spans="1:83" x14ac:dyDescent="0.2">
      <c r="A22" s="202"/>
      <c r="B22" s="202"/>
      <c r="C22" s="203"/>
      <c r="D22" s="204"/>
      <c r="E22" s="205"/>
      <c r="F22" s="203"/>
      <c r="G22" s="204"/>
      <c r="H22" s="205"/>
      <c r="I22" s="203"/>
      <c r="J22" s="204"/>
      <c r="K22" s="205"/>
      <c r="L22" s="203"/>
      <c r="M22" s="204"/>
      <c r="N22" s="205"/>
      <c r="O22" s="203"/>
      <c r="P22" s="204"/>
      <c r="Q22" s="205"/>
      <c r="R22" s="203"/>
      <c r="S22" s="204"/>
      <c r="T22" s="205"/>
      <c r="U22" s="203"/>
      <c r="V22" s="204"/>
      <c r="W22" s="205"/>
      <c r="X22" s="203"/>
      <c r="Y22" s="204"/>
      <c r="Z22" s="205"/>
      <c r="AA22" s="203"/>
      <c r="AB22" s="204"/>
      <c r="AC22" s="205"/>
      <c r="AD22" s="203"/>
      <c r="AE22" s="204"/>
      <c r="AF22" s="205"/>
      <c r="AG22" s="203"/>
      <c r="AH22" s="204"/>
      <c r="AI22" s="205"/>
      <c r="AJ22" s="203"/>
      <c r="AK22" s="204"/>
      <c r="AL22" s="205"/>
      <c r="AM22" s="203"/>
      <c r="AN22" s="204"/>
      <c r="AO22" s="205"/>
      <c r="AP22" s="203"/>
      <c r="AQ22" s="203"/>
      <c r="AR22" s="203"/>
      <c r="AS22" s="203"/>
      <c r="AT22" s="204"/>
      <c r="AU22" s="205"/>
      <c r="AV22" s="203"/>
      <c r="AW22" s="205"/>
      <c r="AX22" s="205"/>
      <c r="AY22" s="205"/>
      <c r="AZ22" s="205"/>
      <c r="BA22" s="204"/>
      <c r="BB22" s="202"/>
      <c r="BC22" s="203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</row>
    <row r="23" spans="1:83" hidden="1" x14ac:dyDescent="0.2">
      <c r="A23" s="202"/>
      <c r="B23" s="202"/>
      <c r="C23" s="203"/>
      <c r="D23" s="204"/>
      <c r="E23" s="205" t="s">
        <v>26</v>
      </c>
      <c r="F23" s="203"/>
      <c r="G23" s="204"/>
      <c r="H23" s="205"/>
      <c r="I23" s="203"/>
      <c r="J23" s="204"/>
      <c r="K23" s="205"/>
      <c r="L23" s="203"/>
      <c r="M23" s="204"/>
      <c r="N23" s="205"/>
      <c r="O23" s="203"/>
      <c r="P23" s="204"/>
      <c r="Q23" s="205"/>
      <c r="R23" s="203"/>
      <c r="S23" s="204"/>
      <c r="T23" s="205"/>
      <c r="U23" s="203"/>
      <c r="V23" s="204"/>
      <c r="W23" s="205"/>
      <c r="X23" s="203"/>
      <c r="Y23" s="204"/>
      <c r="Z23" s="205"/>
      <c r="AA23" s="203"/>
      <c r="AB23" s="204"/>
      <c r="AC23" s="205"/>
      <c r="AD23" s="203"/>
      <c r="AE23" s="204"/>
      <c r="AF23" s="205"/>
      <c r="AG23" s="203"/>
      <c r="AH23" s="204"/>
      <c r="AI23" s="205"/>
      <c r="AJ23" s="203"/>
      <c r="AK23" s="204"/>
      <c r="AL23" s="205"/>
      <c r="AM23" s="203"/>
      <c r="AN23" s="204"/>
      <c r="AO23" s="205"/>
      <c r="AP23" s="203"/>
      <c r="AQ23" s="203"/>
      <c r="AR23" s="203"/>
      <c r="AS23" s="203"/>
      <c r="AT23" s="204"/>
      <c r="AU23" s="205"/>
      <c r="AV23" s="203"/>
      <c r="AW23" s="205"/>
      <c r="AX23" s="205"/>
      <c r="AY23" s="205"/>
      <c r="AZ23" s="205"/>
      <c r="BA23" s="204"/>
      <c r="BB23" s="202"/>
      <c r="BC23" s="203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3" x14ac:dyDescent="0.2">
      <c r="A24" s="202"/>
      <c r="B24" s="202"/>
      <c r="C24" s="203"/>
      <c r="D24" s="204"/>
      <c r="E24" s="205"/>
      <c r="F24" s="203"/>
      <c r="G24" s="204"/>
      <c r="H24" s="205"/>
      <c r="I24" s="203"/>
      <c r="J24" s="204"/>
      <c r="K24" s="205"/>
      <c r="L24" s="203"/>
      <c r="M24" s="204"/>
      <c r="N24" s="205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3"/>
      <c r="AQ24" s="203"/>
      <c r="AR24" s="203"/>
      <c r="AS24" s="203"/>
      <c r="AT24" s="204"/>
      <c r="AU24" s="205"/>
      <c r="AV24" s="203"/>
      <c r="AW24" s="205"/>
      <c r="AX24" s="205"/>
      <c r="AY24" s="205"/>
      <c r="AZ24" s="205"/>
      <c r="BA24" s="204"/>
      <c r="BB24" s="202"/>
      <c r="BC24" s="203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3" x14ac:dyDescent="0.2">
      <c r="A25" s="202"/>
      <c r="B25" s="202"/>
      <c r="C25" s="203"/>
      <c r="D25" s="204"/>
      <c r="E25" s="205"/>
      <c r="F25" s="203"/>
      <c r="G25" s="204"/>
      <c r="H25" s="205"/>
      <c r="I25" s="203"/>
      <c r="J25" s="204"/>
      <c r="K25" s="205"/>
      <c r="L25" s="203"/>
      <c r="M25" s="204"/>
      <c r="N25" s="205"/>
      <c r="O25" s="203"/>
      <c r="P25" s="204"/>
      <c r="Q25" s="205"/>
      <c r="R25" s="203"/>
      <c r="S25" s="204"/>
      <c r="T25" s="205"/>
      <c r="U25" s="203"/>
      <c r="V25" s="204"/>
      <c r="W25" s="205"/>
      <c r="X25" s="203"/>
      <c r="Y25" s="204"/>
      <c r="Z25" s="205"/>
      <c r="AA25" s="203"/>
      <c r="AB25" s="204"/>
      <c r="AC25" s="205"/>
      <c r="AD25" s="203"/>
      <c r="AE25" s="204"/>
      <c r="AF25" s="205"/>
      <c r="AG25" s="203"/>
      <c r="AH25" s="204"/>
      <c r="AI25" s="205"/>
      <c r="AJ25" s="203"/>
      <c r="AK25" s="204"/>
      <c r="AL25" s="205"/>
      <c r="AM25" s="203"/>
      <c r="AN25" s="204"/>
      <c r="AO25" s="205"/>
      <c r="AP25" s="203"/>
      <c r="AQ25" s="203"/>
      <c r="AR25" s="203"/>
      <c r="AS25" s="203"/>
      <c r="AT25" s="204"/>
      <c r="AU25" s="205"/>
      <c r="AV25" s="203"/>
      <c r="AW25" s="205"/>
      <c r="AX25" s="205"/>
      <c r="AY25" s="205"/>
      <c r="AZ25" s="205"/>
      <c r="BA25" s="204"/>
      <c r="BB25" s="202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3" x14ac:dyDescent="0.2">
      <c r="A26" s="202"/>
      <c r="B26" s="202"/>
      <c r="C26" s="203"/>
      <c r="D26" s="204"/>
      <c r="E26" s="205"/>
      <c r="F26" s="203"/>
      <c r="G26" s="204"/>
      <c r="H26" s="205"/>
      <c r="I26" s="203"/>
      <c r="J26" s="204"/>
      <c r="K26" s="205"/>
      <c r="L26" s="203"/>
      <c r="M26" s="204"/>
      <c r="N26" s="205"/>
      <c r="O26" s="203"/>
      <c r="P26" s="204"/>
      <c r="Q26" s="205"/>
      <c r="R26" s="203"/>
      <c r="S26" s="204"/>
      <c r="T26" s="205"/>
      <c r="U26" s="203"/>
      <c r="V26" s="204"/>
      <c r="W26" s="205"/>
      <c r="X26" s="203"/>
      <c r="Y26" s="204"/>
      <c r="Z26" s="205"/>
      <c r="AA26" s="203"/>
      <c r="AB26" s="204"/>
      <c r="AC26" s="205"/>
      <c r="AD26" s="203"/>
      <c r="AE26" s="204"/>
      <c r="AF26" s="205"/>
      <c r="AG26" s="203"/>
      <c r="AH26" s="204"/>
      <c r="AI26" s="205"/>
      <c r="AJ26" s="203"/>
      <c r="AK26" s="204"/>
      <c r="AL26" s="205"/>
      <c r="AM26" s="203"/>
      <c r="AN26" s="204"/>
      <c r="AO26" s="205"/>
      <c r="AP26" s="203"/>
      <c r="AQ26" s="203"/>
      <c r="AR26" s="203"/>
      <c r="AS26" s="203"/>
      <c r="AT26" s="204"/>
      <c r="AU26" s="205"/>
      <c r="AV26" s="203"/>
      <c r="AW26" s="205"/>
      <c r="AX26" s="205"/>
      <c r="AY26" s="205"/>
      <c r="AZ26" s="205"/>
      <c r="BA26" s="204"/>
      <c r="BB26" s="202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3" x14ac:dyDescent="0.2">
      <c r="A27" s="202"/>
      <c r="B27" s="202"/>
      <c r="C27" s="203"/>
      <c r="D27" s="204"/>
      <c r="E27" s="205"/>
      <c r="F27" s="203"/>
      <c r="G27" s="204"/>
      <c r="H27" s="205"/>
      <c r="I27" s="203"/>
      <c r="J27" s="204"/>
      <c r="K27" s="205"/>
      <c r="L27" s="203"/>
      <c r="M27" s="204"/>
      <c r="N27" s="205"/>
      <c r="O27" s="203"/>
      <c r="P27" s="204"/>
      <c r="Q27" s="205"/>
      <c r="R27" s="203"/>
      <c r="S27" s="204"/>
      <c r="T27" s="205"/>
      <c r="U27" s="203"/>
      <c r="V27" s="204"/>
      <c r="W27" s="205"/>
      <c r="X27" s="203"/>
      <c r="Y27" s="204"/>
      <c r="Z27" s="205"/>
      <c r="AA27" s="203"/>
      <c r="AB27" s="204"/>
      <c r="AC27" s="205"/>
      <c r="AD27" s="203"/>
      <c r="AE27" s="204"/>
      <c r="AF27" s="205"/>
      <c r="AG27" s="203"/>
      <c r="AH27" s="204"/>
      <c r="AI27" s="205"/>
      <c r="AJ27" s="203"/>
      <c r="AK27" s="204"/>
      <c r="AL27" s="205"/>
      <c r="AM27" s="203"/>
      <c r="AN27" s="204"/>
      <c r="AO27" s="205"/>
      <c r="AP27" s="203"/>
      <c r="AQ27" s="203"/>
      <c r="AR27" s="203"/>
      <c r="AS27" s="203"/>
      <c r="AT27" s="204"/>
      <c r="AU27" s="205"/>
      <c r="AV27" s="203"/>
      <c r="AW27" s="205"/>
      <c r="AX27" s="205"/>
      <c r="AY27" s="205"/>
      <c r="AZ27" s="205"/>
      <c r="BA27" s="204"/>
      <c r="BB27" s="202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3" x14ac:dyDescent="0.2">
      <c r="A28" s="202"/>
      <c r="B28" s="202"/>
      <c r="C28"/>
      <c r="D28" s="204"/>
      <c r="E28" s="205"/>
      <c r="F28" s="203"/>
      <c r="G28" s="204"/>
      <c r="H28" s="205"/>
      <c r="I28" s="203"/>
      <c r="J28" s="204"/>
      <c r="K28" s="205"/>
      <c r="L28" s="203"/>
      <c r="M28" s="204"/>
      <c r="N28" s="205"/>
      <c r="O28" s="203"/>
      <c r="P28" s="204"/>
      <c r="Q28" s="205"/>
      <c r="R28" s="203"/>
      <c r="S28" s="204"/>
      <c r="T28" s="205"/>
      <c r="U28" s="203"/>
      <c r="V28" s="204"/>
      <c r="W28" s="205"/>
      <c r="X28" s="203"/>
      <c r="Y28" s="204"/>
      <c r="Z28" s="205"/>
      <c r="AA28" s="203"/>
      <c r="AB28" s="204"/>
      <c r="AC28" s="205"/>
      <c r="AD28" s="203"/>
      <c r="AE28" s="204"/>
      <c r="AF28" s="205"/>
      <c r="AG28" s="203"/>
      <c r="AH28" s="204"/>
      <c r="AI28" s="205"/>
      <c r="AJ28" s="203"/>
      <c r="AK28" s="204"/>
      <c r="AL28" s="205"/>
      <c r="AM28" s="203"/>
      <c r="AN28" s="204"/>
      <c r="AO28" s="205"/>
      <c r="AP28" s="203"/>
      <c r="AQ28" s="203"/>
      <c r="AR28" s="203"/>
      <c r="AS28" s="203"/>
      <c r="AT28" s="204"/>
      <c r="AU28" s="205"/>
      <c r="AV28" s="203"/>
      <c r="AW28" s="205"/>
      <c r="AX28" s="205"/>
      <c r="AY28" s="205"/>
      <c r="AZ28" s="205"/>
      <c r="BA28" s="204"/>
      <c r="BB28" s="202"/>
      <c r="BC28" s="203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3" x14ac:dyDescent="0.2">
      <c r="A29" s="202"/>
      <c r="B29" s="202"/>
      <c r="C29" s="203"/>
      <c r="D29" s="204"/>
      <c r="E29" s="205"/>
      <c r="F29" s="203"/>
      <c r="G29" s="204"/>
      <c r="H29" s="205"/>
      <c r="I29" s="203"/>
      <c r="J29" s="204"/>
      <c r="K29" s="205"/>
      <c r="L29" s="203"/>
      <c r="M29" s="204"/>
      <c r="N29" s="205"/>
      <c r="O29" s="203"/>
      <c r="P29" s="204"/>
      <c r="Q29" s="205"/>
      <c r="R29" s="203"/>
      <c r="S29" s="204"/>
      <c r="T29" s="205"/>
      <c r="U29" s="203"/>
      <c r="V29" s="204"/>
      <c r="W29" s="205"/>
      <c r="X29" s="203"/>
      <c r="Y29" s="204"/>
      <c r="Z29" s="205"/>
      <c r="AA29" s="203"/>
      <c r="AB29" s="204"/>
      <c r="AC29" s="205"/>
      <c r="AD29" s="203"/>
      <c r="AE29" s="204"/>
      <c r="AF29" s="205"/>
      <c r="AG29" s="203"/>
      <c r="AH29" s="204"/>
      <c r="AI29" s="205"/>
      <c r="AJ29" s="203"/>
      <c r="AK29" s="204"/>
      <c r="AL29" s="205"/>
      <c r="AM29" s="203"/>
      <c r="AN29" s="204"/>
      <c r="AO29" s="205"/>
      <c r="AP29" s="203"/>
      <c r="AQ29" s="203"/>
      <c r="AR29" s="203"/>
      <c r="AS29" s="203"/>
      <c r="AT29" s="204"/>
      <c r="AU29" s="205"/>
      <c r="AV29" s="203"/>
      <c r="AW29" s="205"/>
      <c r="AX29" s="205"/>
      <c r="AY29" s="205"/>
      <c r="AZ29" s="205"/>
      <c r="BA29" s="204"/>
      <c r="BB29" s="202"/>
      <c r="BC29" s="203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3" x14ac:dyDescent="0.2">
      <c r="A30" s="202"/>
      <c r="B30" s="202"/>
      <c r="C30" s="203"/>
      <c r="D30" s="204"/>
      <c r="E30" s="205"/>
      <c r="F30" s="203"/>
      <c r="G30" s="204"/>
      <c r="H30" s="205"/>
      <c r="I30" s="203"/>
      <c r="J30" s="204"/>
      <c r="K30" s="205"/>
      <c r="L30" s="203"/>
      <c r="M30" s="204"/>
      <c r="N30" s="205"/>
      <c r="O30" s="203"/>
      <c r="P30" s="204"/>
      <c r="Q30" s="205"/>
      <c r="R30" s="203"/>
      <c r="S30" s="204"/>
      <c r="T30" s="205"/>
      <c r="U30" s="203"/>
      <c r="V30" s="204"/>
      <c r="W30" s="205"/>
      <c r="X30" s="203"/>
      <c r="Y30" s="204"/>
      <c r="Z30" s="205"/>
      <c r="AA30" s="203"/>
      <c r="AB30" s="204"/>
      <c r="AC30" s="205"/>
      <c r="AD30" s="203"/>
      <c r="AE30" s="204"/>
      <c r="AF30" s="205"/>
      <c r="AG30" s="203"/>
      <c r="AH30" s="204"/>
      <c r="AI30" s="205"/>
      <c r="AJ30" s="203"/>
      <c r="AK30" s="204"/>
      <c r="AL30" s="205"/>
      <c r="AM30" s="203"/>
      <c r="AN30" s="204"/>
      <c r="AO30" s="205"/>
      <c r="AP30" s="203"/>
      <c r="AQ30" s="203"/>
      <c r="AR30" s="203"/>
      <c r="AS30" s="203"/>
      <c r="AT30" s="204"/>
      <c r="AU30" s="205"/>
      <c r="AV30" s="203"/>
      <c r="AW30" s="205"/>
      <c r="AX30" s="205"/>
      <c r="AY30" s="205"/>
      <c r="AZ30" s="205"/>
      <c r="BA30" s="204"/>
      <c r="BB30" s="202"/>
      <c r="BC30" s="203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3" x14ac:dyDescent="0.2">
      <c r="A31" s="202"/>
      <c r="B31" s="202"/>
      <c r="C31" s="203"/>
      <c r="D31" s="204"/>
      <c r="E31" s="205"/>
      <c r="F31" s="203"/>
      <c r="G31" s="204"/>
      <c r="H31" s="205"/>
      <c r="I31" s="203"/>
      <c r="J31" s="204"/>
      <c r="K31" s="205"/>
      <c r="L31" s="203"/>
      <c r="M31" s="204"/>
      <c r="N31" s="205"/>
      <c r="O31" s="203"/>
      <c r="P31" s="204"/>
      <c r="Q31" s="205"/>
      <c r="R31" s="203"/>
      <c r="S31" s="204"/>
      <c r="T31" s="205"/>
      <c r="U31" s="203"/>
      <c r="V31" s="204"/>
      <c r="W31" s="205"/>
      <c r="X31" s="203"/>
      <c r="Y31" s="204"/>
      <c r="Z31" s="205"/>
      <c r="AA31" s="203"/>
      <c r="AB31" s="204"/>
      <c r="AC31" s="205"/>
      <c r="AD31" s="203"/>
      <c r="AE31" s="204"/>
      <c r="AF31" s="205"/>
      <c r="AG31" s="203"/>
      <c r="AH31" s="204"/>
      <c r="AI31" s="205"/>
      <c r="AJ31" s="203"/>
      <c r="AK31" s="204"/>
      <c r="AL31" s="205"/>
      <c r="AM31" s="203"/>
      <c r="AN31" s="204"/>
      <c r="AO31" s="205"/>
      <c r="AP31" s="203"/>
      <c r="AQ31" s="203"/>
      <c r="AR31" s="203"/>
      <c r="AS31" s="203"/>
      <c r="AT31" s="204"/>
      <c r="AU31" s="205"/>
      <c r="AV31" s="203"/>
      <c r="AW31" s="205"/>
      <c r="AX31" s="205"/>
      <c r="AY31" s="205"/>
      <c r="AZ31" s="205"/>
      <c r="BA31" s="204"/>
      <c r="BB31" s="202"/>
      <c r="BC31" s="203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3" x14ac:dyDescent="0.2">
      <c r="A32" s="202"/>
      <c r="B32" s="202"/>
      <c r="C32" s="203"/>
      <c r="D32" s="204"/>
      <c r="E32" s="205"/>
      <c r="F32" s="203"/>
      <c r="G32" s="204"/>
      <c r="H32" s="205"/>
      <c r="I32" s="203"/>
      <c r="J32" s="204"/>
      <c r="K32" s="205"/>
      <c r="L32" s="203"/>
      <c r="M32" s="204"/>
      <c r="N32" s="205"/>
      <c r="O32" s="203"/>
      <c r="P32" s="204"/>
      <c r="Q32" s="205"/>
      <c r="R32" s="203"/>
      <c r="S32" s="204"/>
      <c r="T32" s="205"/>
      <c r="U32" s="203"/>
      <c r="V32" s="204"/>
      <c r="W32" s="205"/>
      <c r="X32" s="203"/>
      <c r="Y32" s="204"/>
      <c r="Z32" s="205"/>
      <c r="AA32" s="203"/>
      <c r="AB32" s="204"/>
      <c r="AC32" s="205"/>
      <c r="AD32" s="203"/>
      <c r="AE32" s="204"/>
      <c r="AF32" s="205"/>
      <c r="AG32" s="203"/>
      <c r="AH32" s="204"/>
      <c r="AI32" s="205"/>
      <c r="AJ32" s="203"/>
      <c r="AK32" s="204"/>
      <c r="AL32" s="205"/>
      <c r="AM32" s="203"/>
      <c r="AN32" s="204"/>
      <c r="AO32" s="205"/>
      <c r="AP32" s="203"/>
      <c r="AQ32" s="203"/>
      <c r="AR32" s="203"/>
      <c r="AS32" s="203"/>
      <c r="AT32" s="204"/>
      <c r="AU32" s="205"/>
      <c r="AV32" s="203"/>
      <c r="AW32" s="205"/>
      <c r="AX32" s="205"/>
      <c r="AY32" s="205"/>
      <c r="AZ32" s="205"/>
      <c r="BA32" s="204"/>
      <c r="BB32" s="202"/>
      <c r="BC32" s="203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x14ac:dyDescent="0.2">
      <c r="A33" s="202"/>
      <c r="B33" s="202"/>
      <c r="C33" s="203"/>
      <c r="D33" s="204"/>
      <c r="E33" s="205"/>
      <c r="F33" s="203"/>
      <c r="G33" s="204"/>
      <c r="H33" s="205"/>
      <c r="I33" s="203"/>
      <c r="J33" s="204"/>
      <c r="K33" s="205"/>
      <c r="L33" s="203"/>
      <c r="M33" s="204"/>
      <c r="N33" s="205"/>
      <c r="O33" s="203"/>
      <c r="P33" s="204"/>
      <c r="Q33" s="205"/>
      <c r="R33" s="203"/>
      <c r="S33" s="204"/>
      <c r="T33" s="205"/>
      <c r="U33" s="203"/>
      <c r="V33" s="204"/>
      <c r="W33" s="205"/>
      <c r="X33" s="203"/>
      <c r="Y33" s="204"/>
      <c r="Z33" s="205"/>
      <c r="AA33" s="203"/>
      <c r="AB33" s="204"/>
      <c r="AC33" s="205"/>
      <c r="AD33" s="203"/>
      <c r="AE33" s="204"/>
      <c r="AF33" s="205"/>
      <c r="AG33" s="203"/>
      <c r="AH33" s="204"/>
      <c r="AI33" s="205"/>
      <c r="AJ33" s="203"/>
      <c r="AK33" s="204"/>
      <c r="AL33" s="205"/>
      <c r="AM33" s="203"/>
      <c r="AN33" s="204"/>
      <c r="AO33" s="205"/>
      <c r="AP33" s="203"/>
      <c r="AQ33" s="203"/>
      <c r="AR33" s="203"/>
      <c r="AS33" s="203"/>
      <c r="AT33" s="204"/>
      <c r="AU33" s="205"/>
      <c r="AV33" s="203"/>
      <c r="AW33" s="205"/>
      <c r="AX33" s="205"/>
      <c r="AY33" s="205"/>
      <c r="AZ33" s="205"/>
      <c r="BA33" s="204"/>
      <c r="BB33" s="202"/>
      <c r="BC33" s="203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x14ac:dyDescent="0.2">
      <c r="A34" s="202"/>
      <c r="B34" s="202"/>
      <c r="C34" s="203"/>
      <c r="D34" s="204"/>
      <c r="E34" s="205"/>
      <c r="F34" s="203"/>
      <c r="G34" s="204"/>
      <c r="H34" s="205"/>
      <c r="I34" s="203"/>
      <c r="J34" s="204"/>
      <c r="K34" s="205"/>
      <c r="L34" s="203"/>
      <c r="M34" s="204"/>
      <c r="N34" s="205"/>
      <c r="O34" s="203"/>
      <c r="P34" s="204"/>
      <c r="Q34" s="205"/>
      <c r="R34" s="203"/>
      <c r="S34" s="204"/>
      <c r="T34" s="205"/>
      <c r="U34" s="203"/>
      <c r="V34" s="204"/>
      <c r="W34" s="205"/>
      <c r="X34" s="203"/>
      <c r="Y34" s="204"/>
      <c r="Z34" s="205"/>
      <c r="AA34" s="203"/>
      <c r="AB34" s="204"/>
      <c r="AC34" s="205"/>
      <c r="AD34" s="203"/>
      <c r="AE34" s="204"/>
      <c r="AF34" s="205"/>
      <c r="AG34" s="203"/>
      <c r="AH34" s="204"/>
      <c r="AI34" s="205"/>
      <c r="AJ34" s="203"/>
      <c r="AK34" s="204"/>
      <c r="AL34" s="205"/>
      <c r="AM34" s="203"/>
      <c r="AN34" s="204"/>
      <c r="AO34" s="205"/>
      <c r="AP34" s="203"/>
      <c r="AQ34" s="203"/>
      <c r="AR34" s="203"/>
      <c r="AS34" s="203"/>
      <c r="AT34" s="204"/>
      <c r="AU34" s="205"/>
      <c r="AV34" s="203"/>
      <c r="AW34" s="205"/>
      <c r="AX34" s="205"/>
      <c r="AY34" s="205"/>
      <c r="AZ34" s="205"/>
      <c r="BA34" s="204"/>
      <c r="BB34" s="202"/>
      <c r="BC34" s="203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x14ac:dyDescent="0.2">
      <c r="A35" s="202"/>
      <c r="B35" s="202"/>
      <c r="C35" s="203"/>
      <c r="D35" s="204"/>
      <c r="E35" s="205"/>
      <c r="F35" s="203"/>
      <c r="G35" s="204"/>
      <c r="H35" s="205"/>
      <c r="I35" s="203"/>
      <c r="J35" s="204"/>
      <c r="K35" s="205"/>
      <c r="L35" s="203"/>
      <c r="M35" s="204"/>
      <c r="N35" s="205"/>
      <c r="O35" s="203"/>
      <c r="P35" s="204"/>
      <c r="Q35" s="205"/>
      <c r="R35" s="203"/>
      <c r="S35" s="204"/>
      <c r="T35" s="205"/>
      <c r="U35" s="203"/>
      <c r="V35" s="204"/>
      <c r="W35" s="205"/>
      <c r="X35" s="203"/>
      <c r="Y35" s="204"/>
      <c r="Z35" s="205"/>
      <c r="AA35" s="203"/>
      <c r="AB35" s="204"/>
      <c r="AC35" s="205"/>
      <c r="AD35" s="203"/>
      <c r="AE35" s="204"/>
      <c r="AF35" s="205"/>
      <c r="AG35" s="203"/>
      <c r="AH35" s="204"/>
      <c r="AI35" s="205"/>
      <c r="AJ35" s="203"/>
      <c r="AK35" s="204"/>
      <c r="AL35" s="205"/>
      <c r="AM35" s="203"/>
      <c r="AN35" s="204"/>
      <c r="AO35" s="205"/>
      <c r="AP35" s="203"/>
      <c r="AQ35" s="203"/>
      <c r="AR35" s="203"/>
      <c r="AS35" s="203"/>
      <c r="AT35" s="204"/>
      <c r="AU35" s="205"/>
      <c r="AV35" s="203"/>
      <c r="AW35" s="205"/>
      <c r="AX35" s="205"/>
      <c r="AY35" s="205"/>
      <c r="AZ35" s="205"/>
      <c r="BA35" s="204"/>
      <c r="BB35" s="202"/>
      <c r="BC35" s="203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x14ac:dyDescent="0.2">
      <c r="A36" s="202"/>
      <c r="B36" s="202"/>
      <c r="C36" s="203"/>
      <c r="D36" s="204"/>
      <c r="E36" s="205"/>
      <c r="F36" s="203"/>
      <c r="G36" s="204"/>
      <c r="H36" s="205"/>
      <c r="I36" s="203"/>
      <c r="J36" s="204"/>
      <c r="K36" s="205"/>
      <c r="L36" s="203"/>
      <c r="M36" s="204"/>
      <c r="N36" s="205"/>
      <c r="O36" s="203"/>
      <c r="P36" s="204"/>
      <c r="Q36" s="205"/>
      <c r="R36" s="203"/>
      <c r="S36" s="204"/>
      <c r="T36" s="205"/>
      <c r="U36" s="203"/>
      <c r="V36" s="204"/>
      <c r="W36" s="205"/>
      <c r="X36" s="203"/>
      <c r="Y36" s="204"/>
      <c r="Z36" s="205"/>
      <c r="AA36" s="203"/>
      <c r="AB36" s="204"/>
      <c r="AC36" s="205"/>
      <c r="AD36" s="203"/>
      <c r="AE36" s="204"/>
      <c r="AF36" s="205"/>
      <c r="AG36" s="203"/>
      <c r="AH36" s="204"/>
      <c r="AI36" s="205"/>
      <c r="AJ36" s="203"/>
      <c r="AK36" s="204"/>
      <c r="AL36" s="205"/>
      <c r="AM36" s="203"/>
      <c r="AN36" s="204"/>
      <c r="AO36" s="205"/>
      <c r="AP36" s="203"/>
      <c r="AQ36" s="203"/>
      <c r="AR36" s="203"/>
      <c r="AS36" s="203"/>
      <c r="AT36" s="204"/>
      <c r="AU36" s="205"/>
      <c r="AV36" s="203"/>
      <c r="AW36" s="205"/>
      <c r="AX36" s="205"/>
      <c r="AY36" s="205"/>
      <c r="AZ36" s="205"/>
      <c r="BA36" s="204"/>
      <c r="BB36" s="202"/>
      <c r="BC36" s="203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x14ac:dyDescent="0.2">
      <c r="A37" s="202"/>
      <c r="B37" s="202"/>
      <c r="C37" s="203"/>
      <c r="D37" s="204"/>
      <c r="E37" s="205"/>
      <c r="F37" s="203"/>
      <c r="G37" s="204"/>
      <c r="H37" s="205"/>
      <c r="I37" s="203"/>
      <c r="J37" s="204"/>
      <c r="K37" s="205"/>
      <c r="L37" s="203"/>
      <c r="M37" s="204"/>
      <c r="N37" s="205"/>
      <c r="O37" s="203"/>
      <c r="P37" s="204"/>
      <c r="Q37" s="205"/>
      <c r="R37" s="203"/>
      <c r="S37" s="204"/>
      <c r="T37" s="205"/>
      <c r="U37" s="203"/>
      <c r="V37" s="204"/>
      <c r="W37" s="205"/>
      <c r="X37" s="203"/>
      <c r="Y37" s="204"/>
      <c r="Z37" s="205"/>
      <c r="AA37" s="203"/>
      <c r="AB37" s="204"/>
      <c r="AC37" s="205"/>
      <c r="AD37" s="203"/>
      <c r="AE37" s="204"/>
      <c r="AF37" s="205"/>
      <c r="AG37" s="203"/>
      <c r="AH37" s="204"/>
      <c r="AI37" s="205"/>
      <c r="AJ37" s="203"/>
      <c r="AK37" s="204"/>
      <c r="AL37" s="205"/>
      <c r="AM37" s="203"/>
      <c r="AN37" s="204"/>
      <c r="AO37" s="205"/>
      <c r="AP37" s="203"/>
      <c r="AQ37" s="203"/>
      <c r="AR37" s="203"/>
      <c r="AS37" s="203"/>
      <c r="AT37" s="204"/>
      <c r="AU37" s="205"/>
      <c r="AV37" s="203"/>
      <c r="AW37" s="205"/>
      <c r="AX37" s="205"/>
      <c r="AY37" s="205"/>
      <c r="AZ37" s="205"/>
      <c r="BA37" s="204"/>
      <c r="BB37" s="202"/>
      <c r="BC37" s="203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x14ac:dyDescent="0.2">
      <c r="A38" s="202"/>
      <c r="B38" s="202"/>
      <c r="C38" s="203"/>
      <c r="D38" s="204"/>
      <c r="E38" s="205"/>
      <c r="F38" s="203"/>
      <c r="G38" s="204"/>
      <c r="H38" s="205"/>
      <c r="I38" s="203"/>
      <c r="J38" s="204"/>
      <c r="K38" s="205"/>
      <c r="L38" s="203"/>
      <c r="M38" s="204"/>
      <c r="N38" s="205"/>
      <c r="O38" s="203"/>
      <c r="P38" s="204"/>
      <c r="Q38" s="205"/>
      <c r="R38" s="203"/>
      <c r="S38" s="204"/>
      <c r="T38" s="205"/>
      <c r="U38" s="203"/>
      <c r="V38" s="204"/>
      <c r="W38" s="205"/>
      <c r="X38" s="203"/>
      <c r="Y38" s="204"/>
      <c r="Z38" s="205"/>
      <c r="AA38" s="203"/>
      <c r="AB38" s="204"/>
      <c r="AC38" s="205"/>
      <c r="AD38" s="203"/>
      <c r="AE38" s="204"/>
      <c r="AF38" s="205"/>
      <c r="AG38" s="203"/>
      <c r="AH38" s="204"/>
      <c r="AI38" s="205"/>
      <c r="AJ38" s="203"/>
      <c r="AK38" s="204"/>
      <c r="AL38" s="205"/>
      <c r="AM38" s="203"/>
      <c r="AN38" s="204"/>
      <c r="AO38" s="205"/>
      <c r="AP38" s="203"/>
      <c r="AQ38" s="203"/>
      <c r="AR38" s="203"/>
      <c r="AS38" s="203"/>
      <c r="AT38" s="204"/>
      <c r="AU38" s="205"/>
      <c r="AV38" s="203"/>
      <c r="AW38" s="205"/>
      <c r="AX38" s="205"/>
      <c r="AY38" s="205"/>
      <c r="AZ38" s="205"/>
      <c r="BA38" s="204"/>
      <c r="BB38" s="202"/>
      <c r="BC38" s="203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x14ac:dyDescent="0.2">
      <c r="A39" s="202"/>
      <c r="B39" s="202"/>
      <c r="C39" s="203"/>
      <c r="D39" s="204"/>
      <c r="E39" s="205"/>
      <c r="F39" s="203"/>
      <c r="G39" s="204"/>
      <c r="H39" s="205"/>
      <c r="I39" s="203"/>
      <c r="J39" s="204"/>
      <c r="K39" s="205"/>
      <c r="L39" s="203"/>
      <c r="M39" s="204"/>
      <c r="N39" s="205"/>
      <c r="O39" s="203"/>
      <c r="P39" s="204"/>
      <c r="Q39" s="205"/>
      <c r="R39" s="203"/>
      <c r="S39" s="204"/>
      <c r="T39" s="205"/>
      <c r="U39" s="203"/>
      <c r="V39" s="204"/>
      <c r="W39" s="205"/>
      <c r="X39" s="203"/>
      <c r="Y39" s="204"/>
      <c r="Z39" s="205"/>
      <c r="AA39" s="203"/>
      <c r="AB39" s="204"/>
      <c r="AC39" s="205"/>
      <c r="AD39" s="203"/>
      <c r="AE39" s="204"/>
      <c r="AF39" s="205"/>
      <c r="AG39" s="203"/>
      <c r="AH39" s="204"/>
      <c r="AI39" s="205"/>
      <c r="AJ39" s="203"/>
      <c r="AK39" s="204"/>
      <c r="AL39" s="205"/>
      <c r="AM39" s="203"/>
      <c r="AN39" s="204"/>
      <c r="AO39" s="205"/>
      <c r="AP39" s="203"/>
      <c r="AQ39" s="203"/>
      <c r="AR39" s="203"/>
      <c r="AS39" s="203"/>
      <c r="AT39" s="204"/>
      <c r="AU39" s="205"/>
      <c r="AV39" s="203"/>
      <c r="AW39" s="205"/>
      <c r="AX39" s="205"/>
      <c r="AY39" s="205"/>
      <c r="AZ39" s="205"/>
      <c r="BA39" s="204"/>
      <c r="BB39" s="202"/>
      <c r="BC39" s="203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x14ac:dyDescent="0.2">
      <c r="A40" s="202"/>
      <c r="B40" s="202"/>
      <c r="C40" s="203"/>
      <c r="D40" s="204"/>
      <c r="E40" s="205"/>
      <c r="F40" s="203"/>
      <c r="G40" s="204"/>
      <c r="H40" s="205"/>
      <c r="I40" s="203"/>
      <c r="J40" s="204"/>
      <c r="K40" s="205"/>
      <c r="L40" s="203"/>
      <c r="M40" s="204"/>
      <c r="N40" s="205"/>
      <c r="O40" s="203"/>
      <c r="P40" s="204"/>
      <c r="Q40" s="205"/>
      <c r="R40" s="203"/>
      <c r="S40" s="204"/>
      <c r="T40" s="205"/>
      <c r="U40" s="203"/>
      <c r="V40" s="204"/>
      <c r="W40" s="205"/>
      <c r="X40" s="203"/>
      <c r="Y40" s="204"/>
      <c r="Z40" s="205"/>
      <c r="AA40" s="203"/>
      <c r="AB40" s="204"/>
      <c r="AC40" s="205"/>
      <c r="AD40" s="203"/>
      <c r="AE40" s="204"/>
      <c r="AF40" s="205"/>
      <c r="AG40" s="203"/>
      <c r="AH40" s="204"/>
      <c r="AI40" s="205"/>
      <c r="AJ40" s="203"/>
      <c r="AK40" s="204"/>
      <c r="AL40" s="205"/>
      <c r="AM40" s="203"/>
      <c r="AN40" s="204"/>
      <c r="AO40" s="205"/>
      <c r="AP40" s="203"/>
      <c r="AQ40" s="203"/>
      <c r="AR40" s="203"/>
      <c r="AS40" s="203"/>
      <c r="AT40" s="204"/>
      <c r="AU40" s="205"/>
      <c r="AV40" s="203"/>
      <c r="AW40" s="205"/>
      <c r="AX40" s="205"/>
      <c r="AY40" s="205"/>
      <c r="AZ40" s="205"/>
      <c r="BA40" s="204"/>
      <c r="BB40" s="202"/>
      <c r="BC40" s="203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x14ac:dyDescent="0.2">
      <c r="A41" s="202"/>
      <c r="B41" s="202"/>
      <c r="C41" s="203"/>
      <c r="D41" s="204"/>
      <c r="E41" s="205"/>
      <c r="F41" s="203"/>
      <c r="G41" s="204"/>
      <c r="H41" s="205"/>
      <c r="I41" s="203"/>
      <c r="J41" s="204"/>
      <c r="K41" s="205"/>
      <c r="L41" s="203"/>
      <c r="M41" s="204"/>
      <c r="N41" s="205"/>
      <c r="O41" s="203"/>
      <c r="P41" s="204"/>
      <c r="Q41" s="205"/>
      <c r="R41" s="203"/>
      <c r="S41" s="204"/>
      <c r="T41" s="205"/>
      <c r="U41" s="203"/>
      <c r="V41" s="204"/>
      <c r="W41" s="205"/>
      <c r="X41" s="203"/>
      <c r="Y41" s="204"/>
      <c r="Z41" s="205"/>
      <c r="AA41" s="203"/>
      <c r="AB41" s="204"/>
      <c r="AC41" s="205"/>
      <c r="AD41" s="203"/>
      <c r="AE41" s="204"/>
      <c r="AF41" s="205"/>
      <c r="AG41" s="203"/>
      <c r="AH41" s="204"/>
      <c r="AI41" s="205"/>
      <c r="AJ41" s="203"/>
      <c r="AK41" s="204"/>
      <c r="AL41" s="205"/>
      <c r="AM41" s="203"/>
      <c r="AN41" s="204"/>
      <c r="AO41" s="205"/>
      <c r="AP41" s="203"/>
      <c r="AQ41" s="203"/>
      <c r="AR41" s="203"/>
      <c r="AS41" s="203"/>
      <c r="AT41" s="204"/>
      <c r="AU41" s="205"/>
      <c r="AV41" s="203"/>
      <c r="AW41" s="205"/>
      <c r="AX41" s="205"/>
      <c r="AY41" s="205"/>
      <c r="AZ41" s="205"/>
      <c r="BA41" s="204"/>
      <c r="BB41" s="202"/>
      <c r="BC41" s="203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x14ac:dyDescent="0.2">
      <c r="A42" s="202"/>
      <c r="B42" s="202"/>
      <c r="C42" s="203"/>
      <c r="D42" s="204"/>
      <c r="E42" s="205"/>
      <c r="F42" s="203"/>
      <c r="G42" s="204"/>
      <c r="H42" s="205"/>
      <c r="I42" s="203"/>
      <c r="J42" s="204"/>
      <c r="K42" s="205"/>
      <c r="L42" s="203"/>
      <c r="M42" s="204"/>
      <c r="N42" s="205"/>
      <c r="O42" s="203"/>
      <c r="P42" s="204"/>
      <c r="Q42" s="205"/>
      <c r="R42" s="203"/>
      <c r="S42" s="204"/>
      <c r="T42" s="205"/>
      <c r="U42" s="203"/>
      <c r="V42" s="204"/>
      <c r="W42" s="205"/>
      <c r="X42" s="203"/>
      <c r="Y42" s="204"/>
      <c r="Z42" s="205"/>
      <c r="AA42" s="203"/>
      <c r="AB42" s="204"/>
      <c r="AC42" s="205"/>
      <c r="AD42" s="203"/>
      <c r="AE42" s="204"/>
      <c r="AF42" s="205"/>
      <c r="AG42" s="203"/>
      <c r="AH42" s="204"/>
      <c r="AI42" s="205"/>
      <c r="AJ42" s="203"/>
      <c r="AK42" s="204"/>
      <c r="AL42" s="205"/>
      <c r="AM42" s="203"/>
      <c r="AN42" s="204"/>
      <c r="AO42" s="205"/>
      <c r="AP42" s="203"/>
      <c r="AQ42" s="203"/>
      <c r="AR42" s="203"/>
      <c r="AS42" s="203"/>
      <c r="AT42" s="204"/>
      <c r="AU42" s="205"/>
      <c r="AV42" s="203"/>
      <c r="AW42" s="205"/>
      <c r="AX42" s="205"/>
      <c r="AY42" s="205"/>
      <c r="AZ42" s="205"/>
      <c r="BA42" s="204"/>
      <c r="BB42" s="202"/>
      <c r="BC42" s="203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x14ac:dyDescent="0.2">
      <c r="A43" s="202"/>
      <c r="B43" s="202"/>
      <c r="C43" s="203"/>
      <c r="D43" s="204"/>
      <c r="E43" s="205"/>
      <c r="F43" s="203"/>
      <c r="G43" s="204"/>
      <c r="H43" s="205"/>
      <c r="I43" s="203"/>
      <c r="J43" s="204"/>
      <c r="K43" s="205"/>
      <c r="L43" s="203"/>
      <c r="M43" s="204"/>
      <c r="N43" s="205"/>
      <c r="O43" s="203"/>
      <c r="P43" s="204"/>
      <c r="Q43" s="205"/>
      <c r="R43" s="203"/>
      <c r="S43" s="204"/>
      <c r="T43" s="205"/>
      <c r="U43" s="203"/>
      <c r="V43" s="204"/>
      <c r="W43" s="205"/>
      <c r="X43" s="203"/>
      <c r="Y43" s="204"/>
      <c r="Z43" s="205"/>
      <c r="AA43" s="203"/>
      <c r="AB43" s="204"/>
      <c r="AC43" s="205"/>
      <c r="AD43" s="203"/>
      <c r="AE43" s="204"/>
      <c r="AF43" s="205"/>
      <c r="AG43" s="203"/>
      <c r="AH43" s="204"/>
      <c r="AI43" s="205"/>
      <c r="AJ43" s="203"/>
      <c r="AK43" s="204"/>
      <c r="AL43" s="205"/>
      <c r="AM43" s="203"/>
      <c r="AN43" s="204"/>
      <c r="AO43" s="205"/>
      <c r="AP43" s="203"/>
      <c r="AQ43" s="203"/>
      <c r="AR43" s="203"/>
      <c r="AS43" s="203"/>
      <c r="AT43" s="204"/>
      <c r="AU43" s="205"/>
      <c r="AV43" s="203"/>
      <c r="AW43" s="205"/>
      <c r="AX43" s="205"/>
      <c r="AY43" s="205"/>
      <c r="AZ43" s="205"/>
      <c r="BA43" s="204"/>
      <c r="BB43" s="202"/>
      <c r="BC43" s="203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x14ac:dyDescent="0.2">
      <c r="A44" s="202"/>
      <c r="B44" s="202"/>
      <c r="C44" s="203"/>
      <c r="D44" s="204"/>
      <c r="E44" s="205"/>
      <c r="F44" s="203"/>
      <c r="G44" s="204"/>
      <c r="H44" s="205"/>
      <c r="I44" s="203"/>
      <c r="J44" s="204"/>
      <c r="K44" s="205"/>
      <c r="L44" s="203"/>
      <c r="M44" s="204"/>
      <c r="N44" s="205"/>
      <c r="O44" s="203"/>
      <c r="P44" s="204"/>
      <c r="Q44" s="205"/>
      <c r="R44" s="203"/>
      <c r="S44" s="204"/>
      <c r="T44" s="205"/>
      <c r="U44" s="203"/>
      <c r="V44" s="204"/>
      <c r="W44" s="205"/>
      <c r="X44" s="203"/>
      <c r="Y44" s="204"/>
      <c r="Z44" s="205"/>
      <c r="AA44" s="203"/>
      <c r="AB44" s="204"/>
      <c r="AC44" s="205"/>
      <c r="AD44" s="203"/>
      <c r="AE44" s="204"/>
      <c r="AF44" s="205"/>
      <c r="AG44" s="203"/>
      <c r="AH44" s="204"/>
      <c r="AI44" s="205"/>
      <c r="AJ44" s="203"/>
      <c r="AK44" s="204"/>
      <c r="AL44" s="205"/>
      <c r="AM44" s="203"/>
      <c r="AN44" s="204"/>
      <c r="AO44" s="205"/>
      <c r="AP44" s="203"/>
      <c r="AQ44" s="203"/>
      <c r="AR44" s="203"/>
      <c r="AS44" s="203"/>
      <c r="AT44" s="204"/>
      <c r="AU44" s="205"/>
      <c r="AV44" s="203"/>
      <c r="AW44" s="205"/>
      <c r="AX44" s="205"/>
      <c r="AY44" s="205"/>
      <c r="AZ44" s="205"/>
      <c r="BA44" s="204"/>
      <c r="BB44" s="202"/>
      <c r="BC44" s="203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</row>
    <row r="45" spans="1:83" x14ac:dyDescent="0.2">
      <c r="A45" s="202"/>
      <c r="B45" s="202"/>
      <c r="C45" s="203"/>
      <c r="D45" s="204"/>
      <c r="E45" s="205"/>
      <c r="F45" s="203"/>
      <c r="G45" s="204"/>
      <c r="H45" s="205"/>
      <c r="I45" s="203"/>
      <c r="J45" s="204"/>
      <c r="K45" s="205"/>
      <c r="L45" s="203"/>
      <c r="M45" s="204"/>
      <c r="N45" s="205"/>
      <c r="O45" s="203"/>
      <c r="P45" s="204"/>
      <c r="Q45" s="205"/>
      <c r="R45" s="203"/>
      <c r="S45" s="204"/>
      <c r="T45" s="205"/>
      <c r="U45" s="203"/>
      <c r="V45" s="204"/>
      <c r="W45" s="205"/>
      <c r="X45" s="203"/>
      <c r="Y45" s="204"/>
      <c r="Z45" s="205"/>
      <c r="AA45" s="203"/>
      <c r="AB45" s="204"/>
      <c r="AC45" s="205"/>
      <c r="AD45" s="203"/>
      <c r="AE45" s="204"/>
      <c r="AF45" s="205"/>
      <c r="AG45" s="203"/>
      <c r="AH45" s="204"/>
      <c r="AI45" s="205"/>
      <c r="AJ45" s="203"/>
      <c r="AK45" s="204"/>
      <c r="AL45" s="205"/>
      <c r="AM45" s="203"/>
      <c r="AN45" s="204"/>
      <c r="AO45" s="205"/>
      <c r="AP45" s="203"/>
      <c r="AQ45" s="203"/>
      <c r="AR45" s="203"/>
      <c r="AS45" s="203"/>
      <c r="AT45" s="204"/>
      <c r="AU45" s="205"/>
      <c r="AV45" s="203"/>
      <c r="AW45" s="205"/>
      <c r="AX45" s="205"/>
      <c r="AY45" s="205"/>
      <c r="AZ45" s="205"/>
      <c r="BA45" s="204"/>
      <c r="BB45" s="202"/>
      <c r="BC45" s="203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</row>
    <row r="46" spans="1:83" x14ac:dyDescent="0.2">
      <c r="A46" s="202"/>
      <c r="B46" s="202"/>
      <c r="C46" s="203"/>
      <c r="D46" s="204"/>
      <c r="E46" s="205"/>
      <c r="F46" s="203"/>
      <c r="G46" s="204"/>
      <c r="H46" s="205"/>
      <c r="I46" s="203"/>
      <c r="J46" s="204"/>
      <c r="K46" s="205"/>
      <c r="L46" s="203"/>
      <c r="M46" s="204"/>
      <c r="N46" s="205"/>
      <c r="O46" s="203"/>
      <c r="P46" s="204"/>
      <c r="Q46" s="205"/>
      <c r="R46" s="203"/>
      <c r="S46" s="204"/>
      <c r="T46" s="205"/>
      <c r="U46" s="203"/>
      <c r="V46" s="204"/>
      <c r="W46" s="205"/>
      <c r="X46" s="203"/>
      <c r="Y46" s="204"/>
      <c r="Z46" s="205"/>
      <c r="AA46" s="203"/>
      <c r="AB46" s="204"/>
      <c r="AC46" s="205"/>
      <c r="AD46" s="203"/>
      <c r="AE46" s="204"/>
      <c r="AF46" s="205"/>
      <c r="AG46" s="203"/>
      <c r="AH46" s="204"/>
      <c r="AI46" s="205"/>
      <c r="AJ46" s="203"/>
      <c r="AK46" s="204"/>
      <c r="AL46" s="205"/>
      <c r="AM46" s="203"/>
      <c r="AN46" s="204"/>
      <c r="AO46" s="205"/>
      <c r="AP46" s="203"/>
      <c r="AQ46" s="203"/>
      <c r="AR46" s="203"/>
      <c r="AS46" s="203"/>
      <c r="AT46" s="204"/>
      <c r="AU46" s="205"/>
      <c r="AV46" s="203"/>
      <c r="AW46" s="205"/>
      <c r="AX46" s="205"/>
      <c r="AY46" s="205"/>
      <c r="AZ46" s="205"/>
      <c r="BA46" s="204"/>
      <c r="BB46" s="202"/>
      <c r="BC46" s="203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</row>
    <row r="47" spans="1:83" x14ac:dyDescent="0.2">
      <c r="A47" s="202"/>
      <c r="B47" s="202"/>
      <c r="C47" s="203"/>
      <c r="D47" s="204"/>
      <c r="E47" s="205"/>
      <c r="F47" s="203"/>
      <c r="G47" s="204"/>
      <c r="H47" s="205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203"/>
      <c r="Y47" s="204"/>
      <c r="Z47" s="205"/>
      <c r="AA47" s="203"/>
      <c r="AB47" s="204"/>
      <c r="AC47" s="205"/>
      <c r="AD47" s="203"/>
      <c r="AE47" s="204"/>
      <c r="AF47" s="205"/>
      <c r="AG47" s="203"/>
      <c r="AH47" s="204"/>
      <c r="AI47" s="205"/>
      <c r="AJ47" s="203"/>
      <c r="AK47" s="204"/>
      <c r="AL47" s="205"/>
      <c r="AM47" s="203"/>
      <c r="AN47" s="204"/>
      <c r="AO47" s="205"/>
      <c r="AP47" s="203"/>
      <c r="AQ47" s="203"/>
      <c r="AR47" s="203"/>
      <c r="AS47" s="203"/>
      <c r="AT47" s="204"/>
      <c r="AU47" s="205"/>
      <c r="AV47" s="203"/>
      <c r="AW47" s="205"/>
      <c r="AX47" s="205"/>
      <c r="AY47" s="205"/>
      <c r="AZ47" s="205"/>
      <c r="BA47" s="204"/>
      <c r="BB47" s="202"/>
      <c r="BC47" s="203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</row>
    <row r="48" spans="1:83" x14ac:dyDescent="0.2">
      <c r="A48" s="202"/>
      <c r="B48" s="202"/>
      <c r="C48" s="203"/>
      <c r="D48" s="204"/>
      <c r="E48" s="205"/>
      <c r="F48" s="203"/>
      <c r="G48" s="204"/>
      <c r="H48" s="205"/>
      <c r="I48" s="203"/>
      <c r="J48" s="204"/>
      <c r="K48" s="205"/>
      <c r="L48" s="203"/>
      <c r="M48" s="204"/>
      <c r="N48" s="205"/>
      <c r="O48" s="203"/>
      <c r="P48" s="204"/>
      <c r="Q48" s="205"/>
      <c r="R48" s="203"/>
      <c r="S48" s="204"/>
      <c r="T48" s="205"/>
      <c r="U48" s="203"/>
      <c r="V48" s="204"/>
      <c r="W48" s="205"/>
      <c r="X48" s="203"/>
      <c r="Y48" s="204"/>
      <c r="Z48" s="205"/>
      <c r="AA48" s="203"/>
      <c r="AB48" s="204"/>
      <c r="AC48" s="205"/>
      <c r="AD48" s="203"/>
      <c r="AE48" s="204"/>
      <c r="AF48" s="205"/>
      <c r="AG48" s="203"/>
      <c r="AH48" s="204"/>
      <c r="AI48" s="205"/>
      <c r="AJ48" s="203"/>
      <c r="AK48" s="204"/>
      <c r="AL48" s="205"/>
      <c r="AM48" s="203"/>
      <c r="AN48" s="204"/>
      <c r="AO48" s="205"/>
      <c r="AP48" s="203"/>
      <c r="AQ48" s="203"/>
      <c r="AR48" s="203"/>
      <c r="AS48" s="203"/>
      <c r="AT48" s="204"/>
      <c r="AU48" s="205"/>
      <c r="AV48" s="203"/>
      <c r="AW48" s="205"/>
      <c r="AX48" s="205"/>
      <c r="AY48" s="205"/>
      <c r="AZ48" s="205"/>
      <c r="BA48" s="204"/>
      <c r="BB48" s="202"/>
      <c r="BC48" s="203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</row>
    <row r="49" spans="1:83" x14ac:dyDescent="0.2">
      <c r="A49" s="202"/>
      <c r="B49" s="202"/>
      <c r="C49" s="203"/>
      <c r="D49" s="204"/>
      <c r="E49" s="205"/>
      <c r="F49" s="203"/>
      <c r="G49" s="204"/>
      <c r="H49" s="205"/>
      <c r="I49" s="203"/>
      <c r="J49" s="204"/>
      <c r="K49" s="205"/>
      <c r="L49" s="203"/>
      <c r="M49" s="204"/>
      <c r="N49" s="205"/>
      <c r="O49" s="203"/>
      <c r="P49" s="204"/>
      <c r="Q49" s="205"/>
      <c r="R49" s="203"/>
      <c r="S49" s="204"/>
      <c r="T49" s="205"/>
      <c r="U49" s="203"/>
      <c r="V49" s="204"/>
      <c r="W49" s="205"/>
      <c r="X49" s="203"/>
      <c r="Y49" s="204"/>
      <c r="Z49" s="205"/>
      <c r="AA49" s="203"/>
      <c r="AB49" s="204"/>
      <c r="AC49" s="205"/>
      <c r="AD49" s="203"/>
      <c r="AE49" s="204"/>
      <c r="AF49" s="205"/>
      <c r="AG49" s="203"/>
      <c r="AH49" s="204"/>
      <c r="AI49" s="205"/>
      <c r="AJ49" s="203"/>
      <c r="AK49" s="204"/>
      <c r="AL49" s="205"/>
      <c r="AM49" s="203"/>
      <c r="AN49" s="204"/>
      <c r="AO49" s="205"/>
      <c r="AP49" s="203"/>
      <c r="AQ49" s="203"/>
      <c r="AR49" s="203"/>
      <c r="AS49" s="203"/>
      <c r="AT49" s="204"/>
      <c r="AU49" s="205"/>
      <c r="AV49" s="203"/>
      <c r="AW49" s="205"/>
      <c r="AX49" s="205"/>
      <c r="AY49" s="205"/>
      <c r="AZ49" s="205"/>
      <c r="BA49" s="204"/>
      <c r="BB49" s="202"/>
      <c r="BC49" s="203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</row>
    <row r="50" spans="1:83" x14ac:dyDescent="0.2">
      <c r="A50" s="202"/>
      <c r="B50" s="202"/>
      <c r="C50" s="203"/>
      <c r="D50" s="204"/>
      <c r="E50" s="205"/>
      <c r="F50" s="203"/>
      <c r="G50" s="204"/>
      <c r="H50" s="205"/>
      <c r="I50" s="203"/>
      <c r="J50" s="204"/>
      <c r="K50" s="205"/>
      <c r="L50" s="203"/>
      <c r="M50" s="204"/>
      <c r="N50" s="205"/>
      <c r="O50" s="203"/>
      <c r="P50" s="204"/>
      <c r="Q50" s="205"/>
      <c r="R50" s="203"/>
      <c r="S50" s="204"/>
      <c r="T50" s="205"/>
      <c r="U50" s="203"/>
      <c r="V50" s="204"/>
      <c r="W50" s="205"/>
      <c r="X50" s="203"/>
      <c r="Y50" s="204"/>
      <c r="Z50" s="205"/>
      <c r="AA50" s="203"/>
      <c r="AB50" s="204"/>
      <c r="AC50" s="205"/>
      <c r="AD50" s="203"/>
      <c r="AE50" s="204"/>
      <c r="AF50" s="205"/>
      <c r="AG50" s="203"/>
      <c r="AH50" s="204"/>
      <c r="AI50" s="205"/>
      <c r="AJ50" s="203"/>
      <c r="AK50" s="204"/>
      <c r="AL50" s="205"/>
      <c r="AM50" s="203"/>
      <c r="AN50" s="204"/>
      <c r="AO50" s="205"/>
      <c r="AP50" s="203"/>
      <c r="AQ50" s="203"/>
      <c r="AR50" s="203"/>
      <c r="AS50" s="203"/>
      <c r="AT50" s="204"/>
      <c r="AU50" s="205"/>
      <c r="AV50" s="203"/>
      <c r="AW50" s="205"/>
      <c r="AX50" s="205"/>
      <c r="AY50" s="205"/>
      <c r="AZ50" s="205"/>
      <c r="BA50" s="204"/>
      <c r="BB50" s="202"/>
      <c r="BC50" s="203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</row>
    <row r="51" spans="1:83" x14ac:dyDescent="0.2">
      <c r="A51" s="202"/>
      <c r="B51" s="202"/>
      <c r="C51" s="203"/>
      <c r="D51" s="204"/>
      <c r="E51" s="205"/>
      <c r="F51" s="203"/>
      <c r="G51" s="204"/>
      <c r="H51" s="205"/>
      <c r="I51" s="203"/>
      <c r="J51" s="204"/>
      <c r="K51" s="205"/>
      <c r="L51" s="203"/>
      <c r="M51" s="204"/>
      <c r="N51" s="205"/>
      <c r="O51" s="203"/>
      <c r="P51" s="204"/>
      <c r="Q51" s="205"/>
      <c r="R51" s="203"/>
      <c r="S51" s="204"/>
      <c r="T51" s="205"/>
      <c r="U51" s="203"/>
      <c r="V51" s="204"/>
      <c r="W51" s="205"/>
      <c r="X51" s="203"/>
      <c r="Y51" s="204"/>
      <c r="Z51" s="205"/>
      <c r="AA51" s="203"/>
      <c r="AB51" s="204"/>
      <c r="AC51" s="205"/>
      <c r="AD51" s="203"/>
      <c r="AE51" s="204"/>
      <c r="AF51" s="205"/>
      <c r="AG51" s="203"/>
      <c r="AH51" s="204"/>
      <c r="AI51" s="205"/>
      <c r="AJ51" s="203"/>
      <c r="AK51" s="204"/>
      <c r="AL51" s="205"/>
      <c r="AM51" s="203"/>
      <c r="AN51" s="204"/>
      <c r="AO51" s="205"/>
      <c r="AP51" s="203"/>
      <c r="AQ51" s="203"/>
      <c r="AR51" s="203"/>
      <c r="AS51" s="203"/>
      <c r="AT51" s="204"/>
      <c r="AU51" s="205"/>
      <c r="AV51" s="203"/>
      <c r="AW51" s="205"/>
      <c r="AX51" s="205"/>
      <c r="AY51" s="205"/>
      <c r="AZ51" s="205"/>
      <c r="BA51" s="204"/>
      <c r="BB51" s="202"/>
      <c r="BC51" s="203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</row>
    <row r="52" spans="1:83" x14ac:dyDescent="0.2">
      <c r="A52" s="202"/>
      <c r="B52" s="202"/>
      <c r="C52" s="203"/>
      <c r="D52" s="204"/>
      <c r="E52" s="205"/>
      <c r="F52" s="203"/>
      <c r="G52" s="204"/>
      <c r="H52" s="205"/>
      <c r="I52" s="203"/>
      <c r="J52" s="204"/>
      <c r="K52" s="205"/>
      <c r="L52" s="203"/>
      <c r="M52" s="204"/>
      <c r="N52" s="205"/>
      <c r="O52" s="203"/>
      <c r="P52" s="204"/>
      <c r="Q52" s="205"/>
      <c r="R52" s="203"/>
      <c r="S52" s="204"/>
      <c r="T52" s="205"/>
      <c r="U52" s="203"/>
      <c r="V52" s="204"/>
      <c r="W52" s="205"/>
      <c r="X52" s="203"/>
      <c r="Y52" s="204"/>
      <c r="Z52" s="205"/>
      <c r="AA52" s="203"/>
      <c r="AB52" s="204"/>
      <c r="AC52" s="205"/>
      <c r="AD52" s="203"/>
      <c r="AE52" s="204"/>
      <c r="AF52" s="205"/>
      <c r="AG52" s="203"/>
      <c r="AH52" s="204"/>
      <c r="AI52" s="205"/>
      <c r="AJ52" s="203"/>
      <c r="AK52" s="204"/>
      <c r="AL52" s="205"/>
      <c r="AM52" s="203"/>
      <c r="AN52" s="204"/>
      <c r="AO52" s="205"/>
      <c r="AP52" s="203"/>
      <c r="AQ52" s="203"/>
      <c r="AR52" s="203"/>
      <c r="AS52" s="203"/>
      <c r="AT52" s="204"/>
      <c r="AU52" s="205"/>
      <c r="AV52" s="203"/>
      <c r="AW52" s="205"/>
      <c r="AX52" s="205"/>
      <c r="AY52" s="205"/>
      <c r="AZ52" s="205"/>
      <c r="BA52" s="204"/>
      <c r="BB52" s="202"/>
      <c r="BC52" s="203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</row>
    <row r="53" spans="1:83" x14ac:dyDescent="0.2">
      <c r="A53" s="202"/>
      <c r="B53" s="202"/>
      <c r="C53" s="203"/>
      <c r="D53" s="204"/>
      <c r="E53" s="205"/>
      <c r="F53" s="203"/>
      <c r="G53" s="204"/>
      <c r="H53" s="205"/>
      <c r="I53" s="203"/>
      <c r="J53" s="204"/>
      <c r="K53" s="205"/>
      <c r="L53" s="203"/>
      <c r="M53" s="204"/>
      <c r="N53" s="205"/>
      <c r="O53" s="203"/>
      <c r="P53" s="204"/>
      <c r="Q53" s="205"/>
      <c r="R53" s="203"/>
      <c r="S53" s="204"/>
      <c r="T53" s="205"/>
      <c r="U53" s="203"/>
      <c r="V53" s="204"/>
      <c r="W53" s="205"/>
      <c r="X53" s="203"/>
      <c r="Y53" s="204"/>
      <c r="Z53" s="205"/>
      <c r="AA53" s="203"/>
      <c r="AB53" s="204"/>
      <c r="AC53" s="205"/>
      <c r="AD53" s="203"/>
      <c r="AE53" s="204"/>
      <c r="AF53" s="205"/>
      <c r="AG53" s="203"/>
      <c r="AH53" s="204"/>
      <c r="AI53" s="205"/>
      <c r="AJ53" s="203"/>
      <c r="AK53" s="204"/>
      <c r="AL53" s="205"/>
      <c r="AM53" s="203"/>
      <c r="AN53" s="204"/>
      <c r="AO53" s="205"/>
      <c r="AP53" s="203"/>
      <c r="AQ53" s="203"/>
      <c r="AR53" s="203"/>
      <c r="AS53" s="203"/>
      <c r="AT53" s="204"/>
      <c r="AU53" s="205"/>
      <c r="AV53" s="203"/>
      <c r="AW53" s="205"/>
      <c r="AX53" s="205"/>
      <c r="AY53" s="205"/>
      <c r="AZ53" s="205"/>
      <c r="BA53" s="204"/>
      <c r="BB53" s="202"/>
      <c r="BC53" s="203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</row>
    <row r="54" spans="1:83" x14ac:dyDescent="0.2">
      <c r="A54" s="202"/>
      <c r="B54" s="202"/>
      <c r="C54" s="203"/>
      <c r="D54" s="204"/>
      <c r="E54" s="205"/>
      <c r="F54" s="203"/>
      <c r="G54" s="204"/>
      <c r="H54" s="205"/>
      <c r="I54" s="203"/>
      <c r="J54" s="204"/>
      <c r="K54" s="205"/>
      <c r="L54" s="203"/>
      <c r="M54" s="204"/>
      <c r="N54" s="205"/>
      <c r="O54" s="203"/>
      <c r="P54" s="204"/>
      <c r="Q54" s="205"/>
      <c r="R54" s="203"/>
      <c r="S54" s="204"/>
      <c r="T54" s="205"/>
      <c r="U54" s="203"/>
      <c r="V54" s="204"/>
      <c r="W54" s="205"/>
      <c r="X54" s="203"/>
      <c r="Y54" s="204"/>
      <c r="Z54" s="205"/>
      <c r="AA54" s="203"/>
      <c r="AB54" s="204"/>
      <c r="AC54" s="205"/>
      <c r="AD54" s="203"/>
      <c r="AE54" s="204"/>
      <c r="AF54" s="205"/>
      <c r="AG54" s="203"/>
      <c r="AH54" s="204"/>
      <c r="AI54" s="205"/>
      <c r="AJ54" s="203"/>
      <c r="AK54" s="204"/>
      <c r="AL54" s="205"/>
      <c r="AM54" s="203"/>
      <c r="AN54" s="204"/>
      <c r="AO54" s="205"/>
      <c r="AP54" s="203"/>
      <c r="AQ54" s="203"/>
      <c r="AR54" s="203"/>
      <c r="AS54" s="203"/>
      <c r="AT54" s="204"/>
      <c r="AU54" s="205"/>
      <c r="AV54" s="203"/>
      <c r="AW54" s="205"/>
      <c r="AX54" s="205"/>
      <c r="AY54" s="205"/>
      <c r="AZ54" s="205"/>
      <c r="BA54" s="204"/>
      <c r="BB54" s="202"/>
      <c r="BC54" s="203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</row>
    <row r="55" spans="1:83" x14ac:dyDescent="0.2">
      <c r="A55" s="202"/>
      <c r="B55" s="202"/>
      <c r="C55" s="203"/>
      <c r="D55" s="204"/>
      <c r="E55" s="205"/>
      <c r="F55" s="203"/>
      <c r="G55" s="204"/>
      <c r="H55" s="205"/>
      <c r="I55" s="203"/>
      <c r="J55" s="204"/>
      <c r="K55" s="205"/>
      <c r="L55" s="203"/>
      <c r="M55" s="204"/>
      <c r="N55" s="205"/>
      <c r="O55" s="203"/>
      <c r="P55" s="204"/>
      <c r="Q55" s="205"/>
      <c r="R55" s="203"/>
      <c r="S55" s="204"/>
      <c r="T55" s="205"/>
      <c r="U55" s="203"/>
      <c r="V55" s="204"/>
      <c r="W55" s="205"/>
      <c r="X55" s="203"/>
      <c r="Y55" s="204"/>
      <c r="Z55" s="205"/>
      <c r="AA55" s="203"/>
      <c r="AB55" s="204"/>
      <c r="AC55" s="205"/>
      <c r="AD55" s="203"/>
      <c r="AE55" s="204"/>
      <c r="AF55" s="205"/>
      <c r="AG55" s="203"/>
      <c r="AH55" s="204"/>
      <c r="AI55" s="205"/>
      <c r="AJ55" s="203"/>
      <c r="AK55" s="204"/>
      <c r="AL55" s="205"/>
      <c r="AM55" s="203"/>
      <c r="AN55" s="204"/>
      <c r="AO55" s="205"/>
      <c r="AP55" s="203"/>
      <c r="AQ55" s="203"/>
      <c r="AR55" s="203"/>
      <c r="AS55" s="203"/>
      <c r="AT55" s="204"/>
      <c r="AU55" s="205"/>
      <c r="AV55" s="203"/>
      <c r="AW55" s="205"/>
      <c r="AX55" s="205"/>
      <c r="AY55" s="205"/>
      <c r="AZ55" s="205"/>
      <c r="BA55" s="204"/>
      <c r="BB55" s="202"/>
      <c r="BC55" s="203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</row>
    <row r="56" spans="1:83" x14ac:dyDescent="0.2">
      <c r="A56" s="202"/>
      <c r="B56" s="202"/>
      <c r="C56" s="203"/>
      <c r="D56" s="204"/>
      <c r="E56" s="205"/>
      <c r="F56" s="203"/>
      <c r="G56" s="204"/>
      <c r="H56" s="205"/>
      <c r="I56" s="203"/>
      <c r="J56" s="204"/>
      <c r="K56" s="205"/>
      <c r="L56" s="203"/>
      <c r="M56" s="204"/>
      <c r="N56" s="205"/>
      <c r="O56" s="203"/>
      <c r="P56" s="204"/>
      <c r="Q56" s="205"/>
      <c r="R56" s="203"/>
      <c r="S56" s="204"/>
      <c r="T56" s="205"/>
      <c r="U56" s="203"/>
      <c r="V56" s="204"/>
      <c r="W56" s="205"/>
      <c r="X56" s="203"/>
      <c r="Y56" s="204"/>
      <c r="Z56" s="205"/>
      <c r="AA56" s="203"/>
      <c r="AB56" s="204"/>
      <c r="AC56" s="205"/>
      <c r="AD56" s="203"/>
      <c r="AE56" s="204"/>
      <c r="AF56" s="205"/>
      <c r="AG56" s="203"/>
      <c r="AH56" s="204"/>
      <c r="AI56" s="205"/>
      <c r="AJ56" s="203"/>
      <c r="AK56" s="204"/>
      <c r="AL56" s="205"/>
      <c r="AM56" s="203"/>
      <c r="AN56" s="204"/>
      <c r="AO56" s="205"/>
      <c r="AP56" s="203"/>
      <c r="AQ56" s="203"/>
      <c r="AR56" s="203"/>
      <c r="AS56" s="203"/>
      <c r="AT56" s="204"/>
      <c r="AU56" s="205"/>
      <c r="AV56" s="203"/>
      <c r="AW56" s="205"/>
      <c r="AX56" s="205"/>
      <c r="AY56" s="205"/>
      <c r="AZ56" s="205"/>
      <c r="BA56" s="204"/>
      <c r="BB56" s="202"/>
      <c r="BC56" s="203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</row>
    <row r="57" spans="1:83" x14ac:dyDescent="0.2">
      <c r="A57" s="202"/>
      <c r="B57" s="202"/>
      <c r="C57" s="203"/>
      <c r="D57" s="204"/>
      <c r="E57" s="205"/>
      <c r="F57" s="203"/>
      <c r="G57" s="204"/>
      <c r="H57" s="205"/>
      <c r="I57" s="203"/>
      <c r="J57" s="204"/>
      <c r="K57" s="205"/>
      <c r="L57" s="203"/>
      <c r="M57" s="204"/>
      <c r="N57" s="205"/>
      <c r="O57" s="203"/>
      <c r="P57" s="204"/>
      <c r="Q57" s="205"/>
      <c r="R57" s="203"/>
      <c r="S57" s="204"/>
      <c r="T57" s="205"/>
      <c r="U57" s="203"/>
      <c r="V57" s="204"/>
      <c r="W57" s="205"/>
      <c r="X57" s="203"/>
      <c r="Y57" s="204"/>
      <c r="Z57" s="205"/>
      <c r="AA57" s="203"/>
      <c r="AB57" s="204"/>
      <c r="AC57" s="205"/>
      <c r="AD57" s="203"/>
      <c r="AE57" s="204"/>
      <c r="AF57" s="205"/>
      <c r="AG57" s="203"/>
      <c r="AH57" s="204"/>
      <c r="AI57" s="205"/>
      <c r="AJ57" s="203"/>
      <c r="AK57" s="204"/>
      <c r="AL57" s="205"/>
      <c r="AM57" s="203"/>
      <c r="AN57" s="204"/>
      <c r="AO57" s="205"/>
      <c r="AP57" s="203"/>
      <c r="AQ57" s="203"/>
      <c r="AR57" s="203"/>
      <c r="AS57" s="203"/>
      <c r="AT57" s="204"/>
      <c r="AU57" s="205"/>
      <c r="AV57" s="203"/>
      <c r="AW57" s="205"/>
      <c r="AX57" s="205"/>
      <c r="AY57" s="205"/>
      <c r="AZ57" s="205"/>
      <c r="BA57" s="204"/>
      <c r="BB57" s="202"/>
      <c r="BC57" s="203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</row>
    <row r="58" spans="1:83" x14ac:dyDescent="0.2">
      <c r="A58" s="202"/>
      <c r="B58" s="202"/>
      <c r="C58" s="203"/>
      <c r="D58" s="204"/>
      <c r="E58" s="205"/>
      <c r="F58" s="203"/>
      <c r="G58" s="204"/>
      <c r="H58" s="205"/>
      <c r="I58" s="203"/>
      <c r="J58" s="204"/>
      <c r="K58" s="205"/>
      <c r="L58" s="203"/>
      <c r="M58" s="204"/>
      <c r="N58" s="205"/>
      <c r="O58" s="203"/>
      <c r="P58" s="204"/>
      <c r="Q58" s="205"/>
      <c r="R58" s="203"/>
      <c r="S58" s="204"/>
      <c r="T58" s="205"/>
      <c r="U58" s="203"/>
      <c r="V58" s="204"/>
      <c r="W58" s="205"/>
      <c r="X58" s="203"/>
      <c r="Y58" s="204"/>
      <c r="Z58" s="205"/>
      <c r="AA58" s="203"/>
      <c r="AB58" s="204"/>
      <c r="AC58" s="205"/>
      <c r="AD58" s="203"/>
      <c r="AE58" s="204"/>
      <c r="AF58" s="205"/>
      <c r="AG58" s="203"/>
      <c r="AH58" s="204"/>
      <c r="AI58" s="205"/>
      <c r="AJ58" s="203"/>
      <c r="AK58" s="204"/>
      <c r="AL58" s="205"/>
      <c r="AM58" s="203"/>
      <c r="AN58" s="204"/>
      <c r="AO58" s="205"/>
      <c r="AP58" s="203"/>
      <c r="AQ58" s="203"/>
      <c r="AR58" s="203"/>
      <c r="AS58" s="203"/>
      <c r="AT58" s="204"/>
      <c r="AU58" s="205"/>
      <c r="AV58" s="203"/>
      <c r="AW58" s="205"/>
      <c r="AX58" s="205"/>
      <c r="AY58" s="205"/>
      <c r="AZ58" s="205"/>
      <c r="BA58" s="204"/>
      <c r="BB58" s="202"/>
      <c r="BC58" s="203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</row>
    <row r="59" spans="1:83" x14ac:dyDescent="0.2">
      <c r="A59" s="202"/>
      <c r="B59" s="202"/>
      <c r="C59" s="203"/>
      <c r="D59" s="204"/>
      <c r="E59" s="205"/>
      <c r="F59" s="203"/>
      <c r="G59" s="204"/>
      <c r="H59" s="205"/>
      <c r="I59" s="203"/>
      <c r="J59" s="204"/>
      <c r="K59" s="205"/>
      <c r="L59" s="203"/>
      <c r="M59" s="204"/>
      <c r="N59" s="205"/>
      <c r="O59" s="203"/>
      <c r="P59" s="204"/>
      <c r="Q59" s="205"/>
      <c r="R59" s="203"/>
      <c r="S59" s="204"/>
      <c r="T59" s="205"/>
      <c r="U59" s="203"/>
      <c r="V59" s="204"/>
      <c r="W59" s="205"/>
      <c r="X59" s="203"/>
      <c r="Y59" s="204"/>
      <c r="Z59" s="205"/>
      <c r="AA59" s="203"/>
      <c r="AB59" s="204"/>
      <c r="AC59" s="205"/>
      <c r="AD59" s="203"/>
      <c r="AE59" s="204"/>
      <c r="AF59" s="205"/>
      <c r="AG59" s="203"/>
      <c r="AH59" s="204"/>
      <c r="AI59" s="205"/>
      <c r="AJ59" s="203"/>
      <c r="AK59" s="204"/>
      <c r="AL59" s="205"/>
      <c r="AM59" s="203"/>
      <c r="AN59" s="204"/>
      <c r="AO59" s="205"/>
      <c r="AP59" s="203"/>
      <c r="AQ59" s="203"/>
      <c r="AR59" s="203"/>
      <c r="AS59" s="203"/>
      <c r="AT59" s="204"/>
      <c r="AU59" s="205"/>
      <c r="AV59" s="203"/>
      <c r="AW59" s="205"/>
      <c r="AX59" s="205"/>
      <c r="AY59" s="205"/>
      <c r="AZ59" s="205"/>
      <c r="BA59" s="204"/>
      <c r="BB59" s="202"/>
      <c r="BC59" s="203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</row>
    <row r="60" spans="1:83" x14ac:dyDescent="0.2">
      <c r="A60" s="202"/>
      <c r="B60" s="202"/>
      <c r="C60" s="203"/>
      <c r="D60" s="204"/>
      <c r="E60" s="205"/>
      <c r="F60" s="203"/>
      <c r="G60" s="204"/>
      <c r="H60" s="205"/>
      <c r="I60" s="203"/>
      <c r="J60" s="204"/>
      <c r="K60" s="205"/>
      <c r="L60" s="203"/>
      <c r="M60" s="204"/>
      <c r="N60" s="205"/>
      <c r="O60" s="203"/>
      <c r="P60" s="204"/>
      <c r="Q60" s="205"/>
      <c r="R60" s="203"/>
      <c r="S60" s="204"/>
      <c r="T60" s="205"/>
      <c r="U60" s="203"/>
      <c r="V60" s="204"/>
      <c r="W60" s="205"/>
      <c r="X60" s="203"/>
      <c r="Y60" s="204"/>
      <c r="Z60" s="205"/>
      <c r="AA60" s="203"/>
      <c r="AB60" s="204"/>
      <c r="AC60" s="205"/>
      <c r="AD60" s="203"/>
      <c r="AE60" s="204"/>
      <c r="AF60" s="205"/>
      <c r="AG60" s="203"/>
      <c r="AH60" s="204"/>
      <c r="AI60" s="205"/>
      <c r="AJ60" s="203"/>
      <c r="AK60" s="204"/>
      <c r="AL60" s="205"/>
      <c r="AM60" s="203"/>
      <c r="AN60" s="204"/>
      <c r="AO60" s="205"/>
      <c r="AP60" s="203"/>
      <c r="AQ60" s="203"/>
      <c r="AR60" s="203"/>
      <c r="AS60" s="203"/>
      <c r="AT60" s="204"/>
      <c r="AU60" s="205"/>
      <c r="AV60" s="203"/>
      <c r="AW60" s="205"/>
      <c r="AX60" s="205"/>
      <c r="AY60" s="205"/>
      <c r="AZ60" s="205"/>
      <c r="BA60" s="204"/>
      <c r="BB60" s="202"/>
      <c r="BC60" s="203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</row>
    <row r="61" spans="1:83" x14ac:dyDescent="0.2">
      <c r="A61" s="202"/>
      <c r="B61" s="202"/>
      <c r="C61" s="203"/>
      <c r="D61" s="204"/>
      <c r="E61" s="205"/>
      <c r="F61" s="203"/>
      <c r="G61" s="204"/>
      <c r="H61" s="205"/>
      <c r="I61" s="203"/>
      <c r="J61" s="204"/>
      <c r="K61" s="205"/>
      <c r="L61" s="203"/>
      <c r="M61" s="204"/>
      <c r="N61" s="205"/>
      <c r="O61" s="203"/>
      <c r="P61" s="204"/>
      <c r="Q61" s="205"/>
      <c r="R61" s="203"/>
      <c r="S61" s="204"/>
      <c r="T61" s="205"/>
      <c r="U61" s="203"/>
      <c r="V61" s="204"/>
      <c r="W61" s="205"/>
      <c r="X61" s="203"/>
      <c r="Y61" s="204"/>
      <c r="Z61" s="205"/>
      <c r="AA61" s="203"/>
      <c r="AB61" s="204"/>
      <c r="AC61" s="205"/>
      <c r="AD61" s="203"/>
      <c r="AE61" s="204"/>
      <c r="AF61" s="205"/>
      <c r="AG61" s="203"/>
      <c r="AH61" s="204"/>
      <c r="AI61" s="205"/>
      <c r="AJ61" s="203"/>
      <c r="AK61" s="204"/>
      <c r="AL61" s="205"/>
      <c r="AM61" s="203"/>
      <c r="AN61" s="204"/>
      <c r="AO61" s="205"/>
      <c r="AP61" s="203"/>
      <c r="AQ61" s="203"/>
      <c r="AR61" s="203"/>
      <c r="AS61" s="203"/>
      <c r="AT61" s="204"/>
      <c r="AU61" s="205"/>
      <c r="AV61" s="203"/>
      <c r="AW61" s="205"/>
      <c r="AX61" s="205"/>
      <c r="AY61" s="205"/>
      <c r="AZ61" s="205"/>
      <c r="BA61" s="204"/>
      <c r="BB61" s="202"/>
      <c r="BC61" s="203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</row>
    <row r="62" spans="1:83" x14ac:dyDescent="0.2">
      <c r="A62" s="202"/>
      <c r="B62" s="202"/>
      <c r="C62" s="203"/>
      <c r="D62" s="204"/>
      <c r="E62" s="205"/>
      <c r="F62" s="203"/>
      <c r="G62" s="204"/>
      <c r="H62" s="205"/>
      <c r="I62" s="203"/>
      <c r="J62" s="204"/>
      <c r="K62" s="205"/>
      <c r="L62" s="203"/>
      <c r="M62" s="204"/>
      <c r="N62" s="205"/>
      <c r="O62" s="203"/>
      <c r="P62" s="204"/>
      <c r="Q62" s="205"/>
      <c r="R62" s="203"/>
      <c r="S62" s="204"/>
      <c r="T62" s="205"/>
      <c r="U62" s="203"/>
      <c r="V62" s="204"/>
      <c r="W62" s="205"/>
      <c r="X62" s="203"/>
      <c r="Y62" s="204"/>
      <c r="Z62" s="205"/>
      <c r="AA62" s="203"/>
      <c r="AB62" s="204"/>
      <c r="AC62" s="205"/>
      <c r="AD62" s="203"/>
      <c r="AE62" s="204"/>
      <c r="AF62" s="205"/>
      <c r="AG62" s="203"/>
      <c r="AH62" s="204"/>
      <c r="AI62" s="205"/>
      <c r="AJ62" s="203"/>
      <c r="AK62" s="204"/>
      <c r="AL62" s="205"/>
      <c r="AM62" s="203"/>
      <c r="AN62" s="204"/>
      <c r="AO62" s="205"/>
      <c r="AP62" s="203"/>
      <c r="AQ62" s="203"/>
      <c r="AR62" s="203"/>
      <c r="AS62" s="203"/>
      <c r="AT62" s="204"/>
      <c r="AU62" s="205"/>
      <c r="AV62" s="203"/>
      <c r="AW62" s="205"/>
      <c r="AX62" s="205"/>
      <c r="AY62" s="205"/>
      <c r="AZ62" s="205"/>
      <c r="BA62" s="204"/>
      <c r="BB62" s="202"/>
      <c r="BC62" s="203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</row>
    <row r="63" spans="1:83" x14ac:dyDescent="0.2">
      <c r="A63" s="202"/>
      <c r="B63" s="202"/>
      <c r="C63" s="203"/>
      <c r="D63" s="204"/>
      <c r="E63" s="205"/>
      <c r="F63" s="203"/>
      <c r="G63" s="204"/>
      <c r="H63" s="205"/>
      <c r="I63" s="203"/>
      <c r="J63" s="204"/>
      <c r="K63" s="205"/>
      <c r="L63" s="203"/>
      <c r="M63" s="204"/>
      <c r="N63" s="205"/>
      <c r="O63" s="203"/>
      <c r="P63" s="204"/>
      <c r="Q63" s="205"/>
      <c r="R63" s="203"/>
      <c r="S63" s="204"/>
      <c r="T63" s="205"/>
      <c r="U63" s="203"/>
      <c r="V63" s="204"/>
      <c r="W63" s="205"/>
      <c r="X63" s="203"/>
      <c r="Y63" s="204"/>
      <c r="Z63" s="205"/>
      <c r="AA63" s="203"/>
      <c r="AB63" s="204"/>
      <c r="AC63" s="205"/>
      <c r="AD63" s="203"/>
      <c r="AE63" s="204"/>
      <c r="AF63" s="205"/>
      <c r="AG63" s="203"/>
      <c r="AH63" s="204"/>
      <c r="AI63" s="205"/>
      <c r="AJ63" s="203"/>
      <c r="AK63" s="204"/>
      <c r="AL63" s="205"/>
      <c r="AM63" s="203"/>
      <c r="AN63" s="204"/>
      <c r="AO63" s="205"/>
      <c r="AP63" s="203"/>
      <c r="AQ63" s="203"/>
      <c r="AR63" s="203"/>
      <c r="AS63" s="203"/>
      <c r="AT63" s="204"/>
      <c r="AU63" s="205"/>
      <c r="AV63" s="203"/>
      <c r="AW63" s="205"/>
      <c r="AX63" s="205"/>
      <c r="AY63" s="205"/>
      <c r="AZ63" s="205"/>
      <c r="BA63" s="204"/>
      <c r="BB63" s="202"/>
      <c r="BC63" s="203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</row>
    <row r="64" spans="1:83" x14ac:dyDescent="0.2">
      <c r="A64" s="202"/>
      <c r="B64" s="202"/>
      <c r="C64" s="203"/>
      <c r="D64" s="204"/>
      <c r="E64" s="205"/>
      <c r="F64" s="203"/>
      <c r="G64" s="204"/>
      <c r="H64" s="205"/>
      <c r="I64" s="203"/>
      <c r="J64" s="204"/>
      <c r="K64" s="205"/>
      <c r="L64" s="203"/>
      <c r="M64" s="204"/>
      <c r="N64" s="205"/>
      <c r="O64" s="203"/>
      <c r="P64" s="204"/>
      <c r="Q64" s="205"/>
      <c r="R64" s="203"/>
      <c r="S64" s="204"/>
      <c r="T64" s="205"/>
      <c r="U64" s="203"/>
      <c r="V64" s="204"/>
      <c r="W64" s="205"/>
      <c r="X64" s="203"/>
      <c r="Y64" s="204"/>
      <c r="Z64" s="205"/>
      <c r="AA64" s="203"/>
      <c r="AB64" s="204"/>
      <c r="AC64" s="205"/>
      <c r="AD64" s="203"/>
      <c r="AE64" s="204"/>
      <c r="AF64" s="205"/>
      <c r="AG64" s="203"/>
      <c r="AH64" s="204"/>
      <c r="AI64" s="205"/>
      <c r="AJ64" s="203"/>
      <c r="AK64" s="204"/>
      <c r="AL64" s="205"/>
      <c r="AM64" s="203"/>
      <c r="AN64" s="204"/>
      <c r="AO64" s="205"/>
      <c r="AP64" s="203"/>
      <c r="AQ64" s="203"/>
      <c r="AR64" s="203"/>
      <c r="AS64" s="203"/>
      <c r="AT64" s="204"/>
      <c r="AU64" s="205"/>
      <c r="AV64" s="203"/>
      <c r="AW64" s="205"/>
      <c r="AX64" s="205"/>
      <c r="AY64" s="205"/>
      <c r="AZ64" s="205"/>
      <c r="BA64" s="204"/>
      <c r="BB64" s="202"/>
      <c r="BC64" s="203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</row>
    <row r="65" spans="1:83" x14ac:dyDescent="0.2">
      <c r="A65" s="202"/>
      <c r="B65" s="202"/>
      <c r="C65" s="203"/>
      <c r="D65" s="204"/>
      <c r="E65" s="205"/>
      <c r="F65" s="203"/>
      <c r="G65" s="204"/>
      <c r="H65" s="205"/>
      <c r="I65" s="203"/>
      <c r="J65" s="204"/>
      <c r="K65" s="205"/>
      <c r="L65" s="203"/>
      <c r="M65" s="204"/>
      <c r="N65" s="205"/>
      <c r="O65" s="203"/>
      <c r="P65" s="204"/>
      <c r="Q65" s="205"/>
      <c r="R65" s="203"/>
      <c r="S65" s="204"/>
      <c r="T65" s="205"/>
      <c r="U65" s="203"/>
      <c r="V65" s="204"/>
      <c r="W65" s="205"/>
      <c r="X65" s="203"/>
      <c r="Y65" s="204"/>
      <c r="Z65" s="205"/>
      <c r="AA65" s="203"/>
      <c r="AB65" s="204"/>
      <c r="AC65" s="205"/>
      <c r="AD65" s="203"/>
      <c r="AE65" s="204"/>
      <c r="AF65" s="205"/>
      <c r="AG65" s="203"/>
      <c r="AH65" s="204"/>
      <c r="AI65" s="205"/>
      <c r="AJ65" s="203"/>
      <c r="AK65" s="204"/>
      <c r="AL65" s="205"/>
      <c r="AM65" s="203"/>
      <c r="AN65" s="204"/>
      <c r="AO65" s="205"/>
      <c r="AP65" s="203"/>
      <c r="AQ65" s="203"/>
      <c r="AR65" s="203"/>
      <c r="AS65" s="203"/>
      <c r="AT65" s="204"/>
      <c r="AU65" s="205"/>
      <c r="AV65" s="203"/>
      <c r="AW65" s="205"/>
      <c r="AX65" s="205"/>
      <c r="AY65" s="205"/>
      <c r="AZ65" s="205"/>
      <c r="BA65" s="204"/>
      <c r="BB65" s="202"/>
      <c r="BC65" s="203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</row>
    <row r="66" spans="1:83" x14ac:dyDescent="0.2">
      <c r="A66" s="202"/>
      <c r="B66" s="202"/>
      <c r="C66" s="203"/>
      <c r="D66" s="204"/>
      <c r="E66" s="205"/>
      <c r="F66" s="203"/>
      <c r="G66" s="204"/>
      <c r="H66" s="205"/>
      <c r="I66" s="203"/>
      <c r="J66" s="204"/>
      <c r="K66" s="205"/>
      <c r="L66" s="203"/>
      <c r="M66" s="204"/>
      <c r="N66" s="205"/>
      <c r="O66" s="203"/>
      <c r="P66" s="204"/>
      <c r="Q66" s="205"/>
      <c r="R66" s="203"/>
      <c r="S66" s="204"/>
      <c r="T66" s="205"/>
      <c r="U66" s="203"/>
      <c r="V66" s="204"/>
      <c r="W66" s="205"/>
      <c r="X66" s="203"/>
      <c r="Y66" s="204"/>
      <c r="Z66" s="205"/>
      <c r="AA66" s="203"/>
      <c r="AB66" s="204"/>
      <c r="AC66" s="205"/>
      <c r="AD66" s="203"/>
      <c r="AE66" s="204"/>
      <c r="AF66" s="205"/>
      <c r="AG66" s="203"/>
      <c r="AH66" s="204"/>
      <c r="AI66" s="205"/>
      <c r="AJ66" s="203"/>
      <c r="AK66" s="204"/>
      <c r="AL66" s="205"/>
      <c r="AM66" s="203"/>
      <c r="AN66" s="204"/>
      <c r="AO66" s="205"/>
      <c r="AP66" s="203"/>
      <c r="AQ66" s="203"/>
      <c r="AR66" s="203"/>
      <c r="AS66" s="203"/>
      <c r="AT66" s="204"/>
      <c r="AU66" s="205"/>
      <c r="AV66" s="203"/>
      <c r="AW66" s="205"/>
      <c r="AX66" s="205"/>
      <c r="AY66" s="205"/>
      <c r="AZ66" s="205"/>
      <c r="BA66" s="204"/>
      <c r="BB66" s="202"/>
      <c r="BC66" s="203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</row>
    <row r="67" spans="1:83" x14ac:dyDescent="0.2">
      <c r="A67" s="202"/>
      <c r="B67" s="202"/>
      <c r="C67" s="203"/>
      <c r="D67" s="204"/>
      <c r="E67" s="205"/>
      <c r="F67" s="203"/>
      <c r="G67" s="204"/>
      <c r="H67" s="205"/>
      <c r="I67" s="203"/>
      <c r="J67" s="204"/>
      <c r="K67" s="205"/>
      <c r="L67" s="203"/>
      <c r="M67" s="204"/>
      <c r="N67" s="205"/>
      <c r="O67" s="203"/>
      <c r="P67" s="204"/>
      <c r="Q67" s="205"/>
      <c r="R67" s="203"/>
      <c r="S67" s="204"/>
      <c r="T67" s="205"/>
      <c r="U67" s="203"/>
      <c r="V67" s="204"/>
      <c r="W67" s="205"/>
      <c r="X67" s="203"/>
      <c r="Y67" s="204"/>
      <c r="Z67" s="205"/>
      <c r="AA67" s="203"/>
      <c r="AB67" s="204"/>
      <c r="AC67" s="205"/>
      <c r="AD67" s="203"/>
      <c r="AE67" s="204"/>
      <c r="AF67" s="205"/>
      <c r="AG67" s="203"/>
      <c r="AH67" s="204"/>
      <c r="AI67" s="205"/>
      <c r="AJ67" s="203"/>
      <c r="AK67" s="204"/>
      <c r="AL67" s="205"/>
      <c r="AM67" s="203"/>
      <c r="AN67" s="204"/>
      <c r="AO67" s="205"/>
      <c r="AP67" s="203"/>
      <c r="AQ67" s="203"/>
      <c r="AR67" s="203"/>
      <c r="AS67" s="203"/>
      <c r="AT67" s="204"/>
      <c r="AU67" s="205"/>
      <c r="AV67" s="203"/>
      <c r="AW67" s="205"/>
      <c r="AX67" s="205"/>
      <c r="AY67" s="205"/>
      <c r="AZ67" s="205"/>
      <c r="BA67" s="204"/>
      <c r="BB67" s="202"/>
      <c r="BC67" s="203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</row>
    <row r="68" spans="1:83" x14ac:dyDescent="0.2">
      <c r="A68" s="202"/>
      <c r="B68" s="202"/>
      <c r="C68" s="203"/>
      <c r="D68" s="204"/>
      <c r="E68" s="205"/>
      <c r="F68" s="203"/>
      <c r="G68" s="204"/>
      <c r="H68" s="205"/>
      <c r="I68" s="203"/>
      <c r="J68" s="204"/>
      <c r="K68" s="205"/>
      <c r="L68" s="203"/>
      <c r="M68" s="204"/>
      <c r="N68" s="205"/>
      <c r="O68" s="203"/>
      <c r="P68" s="204"/>
      <c r="Q68" s="205"/>
      <c r="R68" s="203"/>
      <c r="S68" s="204"/>
      <c r="T68" s="205"/>
      <c r="U68" s="203"/>
      <c r="V68" s="204"/>
      <c r="W68" s="205"/>
      <c r="X68" s="203"/>
      <c r="Y68" s="204"/>
      <c r="Z68" s="205"/>
      <c r="AA68" s="203"/>
      <c r="AB68" s="204"/>
      <c r="AC68" s="205"/>
      <c r="AD68" s="203"/>
      <c r="AE68" s="204"/>
      <c r="AF68" s="205"/>
      <c r="AG68" s="203"/>
      <c r="AH68" s="204"/>
      <c r="AI68" s="205"/>
      <c r="AJ68" s="203"/>
      <c r="AK68" s="204"/>
      <c r="AL68" s="205"/>
      <c r="AM68" s="203"/>
      <c r="AN68" s="204"/>
      <c r="AO68" s="205"/>
      <c r="AP68" s="203"/>
      <c r="AQ68" s="203"/>
      <c r="AR68" s="203"/>
      <c r="AS68" s="203"/>
      <c r="AT68" s="204"/>
      <c r="AU68" s="205"/>
      <c r="AV68" s="203"/>
      <c r="AW68" s="205"/>
      <c r="AX68" s="205"/>
      <c r="AY68" s="205"/>
      <c r="AZ68" s="205"/>
      <c r="BA68" s="204"/>
      <c r="BB68" s="202"/>
      <c r="BC68" s="203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</row>
    <row r="69" spans="1:83" x14ac:dyDescent="0.2">
      <c r="A69" s="202"/>
      <c r="B69" s="202"/>
      <c r="C69" s="203"/>
      <c r="D69" s="204"/>
      <c r="E69" s="205"/>
      <c r="F69" s="203"/>
      <c r="G69" s="204"/>
      <c r="H69" s="205"/>
      <c r="I69" s="203"/>
      <c r="J69" s="204"/>
      <c r="K69" s="205"/>
      <c r="L69" s="203"/>
      <c r="M69" s="204"/>
      <c r="N69" s="205"/>
      <c r="O69" s="203"/>
      <c r="P69" s="204"/>
      <c r="Q69" s="205"/>
      <c r="R69" s="203"/>
      <c r="S69" s="204"/>
      <c r="T69" s="205"/>
      <c r="U69" s="203"/>
      <c r="V69" s="204"/>
      <c r="W69" s="205"/>
      <c r="X69" s="203"/>
      <c r="Y69" s="204"/>
      <c r="Z69" s="205"/>
      <c r="AA69" s="203"/>
      <c r="AB69" s="204"/>
      <c r="AC69" s="205"/>
      <c r="AD69" s="203"/>
      <c r="AE69" s="204"/>
      <c r="AF69" s="205"/>
      <c r="AG69" s="203"/>
      <c r="AH69" s="204"/>
      <c r="AI69" s="205"/>
      <c r="AJ69" s="203"/>
      <c r="AK69" s="204"/>
      <c r="AL69" s="205"/>
      <c r="AM69" s="203"/>
      <c r="AN69" s="204"/>
      <c r="AO69" s="205"/>
      <c r="AP69" s="203"/>
      <c r="AQ69" s="203"/>
      <c r="AR69" s="203"/>
      <c r="AS69" s="203"/>
      <c r="AT69" s="204"/>
      <c r="AU69" s="205"/>
      <c r="AV69" s="203"/>
      <c r="AW69" s="205"/>
      <c r="AX69" s="205"/>
      <c r="AY69" s="205"/>
      <c r="AZ69" s="205"/>
      <c r="BA69" s="204"/>
      <c r="BB69" s="202"/>
      <c r="BC69" s="203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</row>
    <row r="70" spans="1:83" x14ac:dyDescent="0.2">
      <c r="A70" s="202"/>
      <c r="B70" s="202"/>
      <c r="C70" s="203"/>
      <c r="D70" s="204"/>
      <c r="E70" s="205"/>
      <c r="F70" s="203"/>
      <c r="G70" s="204"/>
      <c r="H70" s="205"/>
      <c r="I70" s="203"/>
      <c r="J70" s="204"/>
      <c r="K70" s="205"/>
      <c r="L70" s="203"/>
      <c r="M70" s="204"/>
      <c r="N70" s="205"/>
      <c r="O70" s="203"/>
      <c r="P70" s="204"/>
      <c r="Q70" s="205"/>
      <c r="R70" s="203"/>
      <c r="S70" s="204"/>
      <c r="T70" s="205"/>
      <c r="U70" s="203"/>
      <c r="V70" s="204"/>
      <c r="W70" s="205"/>
      <c r="X70" s="203"/>
      <c r="Y70" s="204"/>
      <c r="Z70" s="205"/>
      <c r="AA70" s="203"/>
      <c r="AB70" s="204"/>
      <c r="AC70" s="205"/>
      <c r="AD70" s="203"/>
      <c r="AE70" s="204"/>
      <c r="AF70" s="205"/>
      <c r="AG70" s="203"/>
      <c r="AH70" s="204"/>
      <c r="AI70" s="205"/>
      <c r="AJ70" s="203"/>
      <c r="AK70" s="204"/>
      <c r="AL70" s="205"/>
      <c r="AM70" s="203"/>
      <c r="AN70" s="204"/>
      <c r="AO70" s="205"/>
      <c r="AP70" s="203"/>
      <c r="AQ70" s="203"/>
      <c r="AR70" s="203"/>
      <c r="AS70" s="203"/>
      <c r="AT70" s="204"/>
      <c r="AU70" s="205"/>
      <c r="AV70" s="203"/>
      <c r="AW70" s="205"/>
      <c r="AX70" s="205"/>
      <c r="AY70" s="205"/>
      <c r="AZ70" s="205"/>
      <c r="BA70" s="204"/>
      <c r="BB70" s="202"/>
      <c r="BC70" s="203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</row>
    <row r="71" spans="1:83" x14ac:dyDescent="0.2">
      <c r="A71" s="202"/>
      <c r="B71" s="202"/>
      <c r="C71" s="203"/>
      <c r="D71" s="204"/>
      <c r="E71" s="205"/>
      <c r="F71" s="203"/>
      <c r="G71" s="204"/>
      <c r="H71" s="205"/>
      <c r="I71" s="203"/>
      <c r="J71" s="204"/>
      <c r="K71" s="205"/>
      <c r="L71" s="203"/>
      <c r="M71" s="204"/>
      <c r="N71" s="205"/>
      <c r="O71" s="203"/>
      <c r="P71" s="204"/>
      <c r="Q71" s="205"/>
      <c r="R71" s="203"/>
      <c r="S71" s="204"/>
      <c r="T71" s="205"/>
      <c r="U71" s="203"/>
      <c r="V71" s="204"/>
      <c r="W71" s="205"/>
      <c r="X71" s="203"/>
      <c r="Y71" s="204"/>
      <c r="Z71" s="205"/>
      <c r="AA71" s="203"/>
      <c r="AB71" s="204"/>
      <c r="AC71" s="205"/>
      <c r="AD71" s="203"/>
      <c r="AE71" s="204"/>
      <c r="AF71" s="205"/>
      <c r="AG71" s="203"/>
      <c r="AH71" s="204"/>
      <c r="AI71" s="205"/>
      <c r="AJ71" s="203"/>
      <c r="AK71" s="204"/>
      <c r="AL71" s="205"/>
      <c r="AM71" s="203"/>
      <c r="AN71" s="204"/>
      <c r="AO71" s="205"/>
      <c r="AP71" s="203"/>
      <c r="AQ71" s="203"/>
      <c r="AR71" s="203"/>
      <c r="AS71" s="203"/>
      <c r="AT71" s="204"/>
      <c r="AU71" s="205"/>
      <c r="AV71" s="203"/>
      <c r="AW71" s="205"/>
      <c r="AX71" s="205"/>
      <c r="AY71" s="205"/>
      <c r="AZ71" s="205"/>
      <c r="BA71" s="204"/>
      <c r="BB71" s="202"/>
      <c r="BC71" s="203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</row>
    <row r="72" spans="1:83" x14ac:dyDescent="0.2">
      <c r="A72" s="202"/>
      <c r="B72" s="202"/>
      <c r="C72" s="203"/>
      <c r="D72" s="204"/>
      <c r="E72" s="205"/>
      <c r="F72" s="203"/>
      <c r="G72" s="204"/>
      <c r="H72" s="205"/>
      <c r="I72" s="203"/>
      <c r="J72" s="204"/>
      <c r="K72" s="205"/>
      <c r="L72" s="203"/>
      <c r="M72" s="204"/>
      <c r="N72" s="205"/>
      <c r="O72" s="203"/>
      <c r="P72" s="204"/>
      <c r="Q72" s="205"/>
      <c r="R72" s="203"/>
      <c r="S72" s="204"/>
      <c r="T72" s="205"/>
      <c r="U72" s="203"/>
      <c r="V72" s="204"/>
      <c r="W72" s="205"/>
      <c r="X72" s="203"/>
      <c r="Y72" s="204"/>
      <c r="Z72" s="205"/>
      <c r="AA72" s="203"/>
      <c r="AB72" s="204"/>
      <c r="AC72" s="205"/>
      <c r="AD72" s="203"/>
      <c r="AE72" s="204"/>
      <c r="AF72" s="205"/>
      <c r="AG72" s="203"/>
      <c r="AH72" s="204"/>
      <c r="AI72" s="205"/>
      <c r="AJ72" s="203"/>
      <c r="AK72" s="204"/>
      <c r="AL72" s="205"/>
      <c r="AM72" s="203"/>
      <c r="AN72" s="204"/>
      <c r="AO72" s="205"/>
      <c r="AP72" s="203"/>
      <c r="AQ72" s="203"/>
      <c r="AR72" s="203"/>
      <c r="AS72" s="203"/>
      <c r="AT72" s="204"/>
      <c r="AU72" s="205"/>
      <c r="AV72" s="203"/>
      <c r="AW72" s="205"/>
      <c r="AX72" s="205"/>
      <c r="AY72" s="205"/>
      <c r="AZ72" s="205"/>
      <c r="BA72" s="204"/>
      <c r="BB72" s="202"/>
      <c r="BC72" s="203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</row>
    <row r="73" spans="1:83" x14ac:dyDescent="0.2">
      <c r="A73" s="202"/>
      <c r="B73" s="202"/>
      <c r="C73" s="203"/>
      <c r="D73" s="204"/>
      <c r="E73" s="205"/>
      <c r="F73" s="203"/>
      <c r="G73" s="204"/>
      <c r="H73" s="205"/>
      <c r="I73" s="203"/>
      <c r="J73" s="204"/>
      <c r="K73" s="205"/>
      <c r="L73" s="203"/>
      <c r="M73" s="204"/>
      <c r="N73" s="205"/>
      <c r="O73" s="203"/>
      <c r="P73" s="204"/>
      <c r="Q73" s="205"/>
      <c r="R73" s="203"/>
      <c r="S73" s="204"/>
      <c r="T73" s="205"/>
      <c r="U73" s="203"/>
      <c r="V73" s="204"/>
      <c r="W73" s="205"/>
      <c r="X73" s="203"/>
      <c r="Y73" s="204"/>
      <c r="Z73" s="205"/>
      <c r="AA73" s="203"/>
      <c r="AB73" s="204"/>
      <c r="AC73" s="205"/>
      <c r="AD73" s="203"/>
      <c r="AE73" s="204"/>
      <c r="AF73" s="205"/>
      <c r="AG73" s="203"/>
      <c r="AH73" s="204"/>
      <c r="AI73" s="205"/>
      <c r="AJ73" s="203"/>
      <c r="AK73" s="204"/>
      <c r="AL73" s="205"/>
      <c r="AM73" s="203"/>
      <c r="AN73" s="204"/>
      <c r="AO73" s="205"/>
      <c r="AP73" s="203"/>
      <c r="AQ73" s="203"/>
      <c r="AR73" s="203"/>
      <c r="AS73" s="203"/>
      <c r="AT73" s="204"/>
      <c r="AU73" s="205"/>
      <c r="AV73" s="203"/>
      <c r="AW73" s="205"/>
      <c r="AX73" s="205"/>
      <c r="AY73" s="205"/>
      <c r="AZ73" s="205"/>
      <c r="BA73" s="204"/>
      <c r="BB73" s="202"/>
      <c r="BC73" s="203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</row>
    <row r="74" spans="1:83" x14ac:dyDescent="0.2">
      <c r="A74" s="202"/>
      <c r="B74" s="202"/>
      <c r="C74" s="203"/>
      <c r="D74" s="204"/>
      <c r="E74" s="205"/>
      <c r="F74" s="203"/>
      <c r="G74" s="204"/>
      <c r="H74" s="205"/>
      <c r="I74" s="203"/>
      <c r="J74" s="204"/>
      <c r="K74" s="205"/>
      <c r="L74" s="203"/>
      <c r="M74" s="204"/>
      <c r="N74" s="205"/>
      <c r="O74" s="203"/>
      <c r="P74" s="204"/>
      <c r="Q74" s="205"/>
      <c r="R74" s="203"/>
      <c r="S74" s="204"/>
      <c r="T74" s="205"/>
      <c r="U74" s="203"/>
      <c r="V74" s="204"/>
      <c r="W74" s="205"/>
      <c r="X74" s="203"/>
      <c r="Y74" s="204"/>
      <c r="Z74" s="205"/>
      <c r="AA74" s="203"/>
      <c r="AB74" s="204"/>
      <c r="AC74" s="205"/>
      <c r="AD74" s="203"/>
      <c r="AE74" s="204"/>
      <c r="AF74" s="205"/>
      <c r="AG74" s="203"/>
      <c r="AH74" s="204"/>
      <c r="AI74" s="205"/>
      <c r="AJ74" s="203"/>
      <c r="AK74" s="204"/>
      <c r="AL74" s="205"/>
      <c r="AM74" s="203"/>
      <c r="AN74" s="204"/>
      <c r="AO74" s="205"/>
      <c r="AP74" s="203"/>
      <c r="AQ74" s="203"/>
      <c r="AR74" s="203"/>
      <c r="AS74" s="203"/>
      <c r="AT74" s="204"/>
      <c r="AU74" s="205"/>
      <c r="AV74" s="203"/>
      <c r="AW74" s="205"/>
      <c r="AX74" s="205"/>
      <c r="AY74" s="205"/>
      <c r="AZ74" s="205"/>
      <c r="BA74" s="204"/>
      <c r="BB74" s="202"/>
      <c r="BC74" s="203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</row>
    <row r="75" spans="1:83" x14ac:dyDescent="0.2">
      <c r="A75" s="202"/>
      <c r="B75" s="202"/>
      <c r="C75" s="203"/>
      <c r="D75" s="204"/>
      <c r="E75" s="205"/>
      <c r="F75" s="203"/>
      <c r="G75" s="204"/>
      <c r="H75" s="205"/>
      <c r="I75" s="203"/>
      <c r="J75" s="204"/>
      <c r="K75" s="205"/>
      <c r="L75" s="203"/>
      <c r="M75" s="204"/>
      <c r="N75" s="205"/>
      <c r="O75" s="203"/>
      <c r="P75" s="204"/>
      <c r="Q75" s="205"/>
      <c r="R75" s="203"/>
      <c r="S75" s="204"/>
      <c r="T75" s="205"/>
      <c r="U75" s="203"/>
      <c r="V75" s="204"/>
      <c r="W75" s="205"/>
      <c r="X75" s="203"/>
      <c r="Y75" s="204"/>
      <c r="Z75" s="205"/>
      <c r="AA75" s="203"/>
      <c r="AB75" s="204"/>
      <c r="AC75" s="205"/>
      <c r="AD75" s="203"/>
      <c r="AE75" s="204"/>
      <c r="AF75" s="205"/>
      <c r="AG75" s="203"/>
      <c r="AH75" s="204"/>
      <c r="AI75" s="205"/>
      <c r="AJ75" s="203"/>
      <c r="AK75" s="204"/>
      <c r="AL75" s="205"/>
      <c r="AM75" s="203"/>
      <c r="AN75" s="204"/>
      <c r="AO75" s="205"/>
      <c r="AP75" s="203"/>
      <c r="AQ75" s="203"/>
      <c r="AR75" s="203"/>
      <c r="AS75" s="203"/>
      <c r="AT75" s="204"/>
      <c r="AU75" s="205"/>
      <c r="AV75" s="203"/>
      <c r="AW75" s="205"/>
      <c r="AX75" s="205"/>
      <c r="AY75" s="205"/>
      <c r="AZ75" s="205"/>
      <c r="BA75" s="204"/>
      <c r="BB75" s="202"/>
      <c r="BC75" s="203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</row>
    <row r="76" spans="1:83" x14ac:dyDescent="0.2">
      <c r="A76" s="202"/>
      <c r="B76" s="202"/>
      <c r="C76" s="203"/>
      <c r="D76" s="204"/>
      <c r="E76" s="205"/>
      <c r="F76" s="203"/>
      <c r="G76" s="204"/>
      <c r="H76" s="205"/>
      <c r="I76" s="203"/>
      <c r="J76" s="204"/>
      <c r="K76" s="205"/>
      <c r="L76" s="203"/>
      <c r="M76" s="204"/>
      <c r="N76" s="205"/>
      <c r="O76" s="203"/>
      <c r="P76" s="204"/>
      <c r="Q76" s="205"/>
      <c r="R76" s="203"/>
      <c r="S76" s="204"/>
      <c r="T76" s="205"/>
      <c r="U76" s="203"/>
      <c r="V76" s="204"/>
      <c r="W76" s="205"/>
      <c r="X76" s="203"/>
      <c r="Y76" s="204"/>
      <c r="Z76" s="205"/>
      <c r="AA76" s="203"/>
      <c r="AB76" s="204"/>
      <c r="AC76" s="205"/>
      <c r="AD76" s="203"/>
      <c r="AE76" s="204"/>
      <c r="AF76" s="205"/>
      <c r="AG76" s="203"/>
      <c r="AH76" s="204"/>
      <c r="AI76" s="205"/>
      <c r="AJ76" s="203"/>
      <c r="AK76" s="204"/>
      <c r="AL76" s="205"/>
      <c r="AM76" s="203"/>
      <c r="AN76" s="204"/>
      <c r="AO76" s="205"/>
      <c r="AP76" s="203"/>
      <c r="AQ76" s="203"/>
      <c r="AR76" s="203"/>
      <c r="AS76" s="203"/>
      <c r="AT76" s="204"/>
      <c r="AU76" s="205"/>
      <c r="AV76" s="203"/>
      <c r="AW76" s="205"/>
      <c r="AX76" s="205"/>
      <c r="AY76" s="205"/>
      <c r="AZ76" s="205"/>
      <c r="BA76" s="204"/>
      <c r="BB76" s="202"/>
      <c r="BC76" s="203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</row>
    <row r="77" spans="1:83" x14ac:dyDescent="0.2">
      <c r="A77" s="202"/>
      <c r="B77" s="202"/>
      <c r="C77" s="203"/>
      <c r="D77" s="204"/>
      <c r="E77" s="205"/>
      <c r="F77" s="203"/>
      <c r="G77" s="204"/>
      <c r="H77" s="205"/>
      <c r="I77" s="203"/>
      <c r="J77" s="204"/>
      <c r="K77" s="205"/>
      <c r="L77" s="203"/>
      <c r="M77" s="204"/>
      <c r="N77" s="205"/>
      <c r="O77" s="203"/>
      <c r="P77" s="204"/>
      <c r="Q77" s="205"/>
      <c r="R77" s="203"/>
      <c r="S77" s="204"/>
      <c r="T77" s="205"/>
      <c r="U77" s="203"/>
      <c r="V77" s="204"/>
      <c r="W77" s="205"/>
      <c r="X77" s="203"/>
      <c r="Y77" s="204"/>
      <c r="Z77" s="205"/>
      <c r="AA77" s="203"/>
      <c r="AB77" s="204"/>
      <c r="AC77" s="205"/>
      <c r="AD77" s="203"/>
      <c r="AE77" s="204"/>
      <c r="AF77" s="205"/>
      <c r="AG77" s="203"/>
      <c r="AH77" s="204"/>
      <c r="AI77" s="205"/>
      <c r="AJ77" s="203"/>
      <c r="AK77" s="204"/>
      <c r="AL77" s="205"/>
      <c r="AM77" s="203"/>
      <c r="AN77" s="204"/>
      <c r="AO77" s="205"/>
      <c r="AP77" s="203"/>
      <c r="AQ77" s="203"/>
      <c r="AR77" s="203"/>
      <c r="AS77" s="203"/>
      <c r="AT77" s="204"/>
      <c r="AU77" s="205"/>
      <c r="AV77" s="203"/>
      <c r="AW77" s="205"/>
      <c r="AX77" s="205"/>
      <c r="AY77" s="205"/>
      <c r="AZ77" s="205"/>
      <c r="BA77" s="204"/>
      <c r="BB77" s="202"/>
      <c r="BC77" s="203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</row>
    <row r="78" spans="1:83" x14ac:dyDescent="0.2">
      <c r="A78" s="202"/>
      <c r="B78" s="202"/>
      <c r="C78" s="203"/>
      <c r="D78" s="204"/>
      <c r="E78" s="205"/>
      <c r="F78" s="203"/>
      <c r="G78" s="204"/>
      <c r="H78" s="205"/>
      <c r="I78" s="203"/>
      <c r="J78" s="204"/>
      <c r="K78" s="205"/>
      <c r="L78" s="203"/>
      <c r="M78" s="204"/>
      <c r="N78" s="205"/>
      <c r="O78" s="203"/>
      <c r="P78" s="204"/>
      <c r="Q78" s="205"/>
      <c r="R78" s="203"/>
      <c r="S78" s="204"/>
      <c r="T78" s="205"/>
      <c r="U78" s="203"/>
      <c r="V78" s="204"/>
      <c r="W78" s="205"/>
      <c r="X78" s="203"/>
      <c r="Y78" s="204"/>
      <c r="Z78" s="205"/>
      <c r="AA78" s="203"/>
      <c r="AB78" s="204"/>
      <c r="AC78" s="205"/>
      <c r="AD78" s="203"/>
      <c r="AE78" s="204"/>
      <c r="AF78" s="205"/>
      <c r="AG78" s="203"/>
      <c r="AH78" s="204"/>
      <c r="AI78" s="205"/>
      <c r="AJ78" s="203"/>
      <c r="AK78" s="204"/>
      <c r="AL78" s="205"/>
      <c r="AM78" s="203"/>
      <c r="AN78" s="204"/>
      <c r="AO78" s="205"/>
      <c r="AP78" s="203"/>
      <c r="AQ78" s="203"/>
      <c r="AR78" s="203"/>
      <c r="AS78" s="203"/>
      <c r="AT78" s="204"/>
      <c r="AU78" s="205"/>
      <c r="AV78" s="203"/>
      <c r="AW78" s="205"/>
      <c r="AX78" s="205"/>
      <c r="AY78" s="205"/>
      <c r="AZ78" s="205"/>
      <c r="BA78" s="204"/>
      <c r="BB78" s="202"/>
      <c r="BC78" s="203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</row>
    <row r="79" spans="1:83" x14ac:dyDescent="0.2">
      <c r="A79" s="202"/>
      <c r="B79" s="202"/>
      <c r="C79" s="203"/>
      <c r="D79" s="204"/>
      <c r="E79" s="205"/>
      <c r="F79" s="203"/>
      <c r="G79" s="204"/>
      <c r="H79" s="205"/>
      <c r="I79" s="203"/>
      <c r="J79" s="204"/>
      <c r="K79" s="205"/>
      <c r="L79" s="203"/>
      <c r="M79" s="204"/>
      <c r="N79" s="205"/>
      <c r="O79" s="203"/>
      <c r="P79" s="204"/>
      <c r="Q79" s="205"/>
      <c r="R79" s="203"/>
      <c r="S79" s="204"/>
      <c r="T79" s="205"/>
      <c r="U79" s="203"/>
      <c r="V79" s="204"/>
      <c r="W79" s="205"/>
      <c r="X79" s="203"/>
      <c r="Y79" s="204"/>
      <c r="Z79" s="205"/>
      <c r="AA79" s="203"/>
      <c r="AB79" s="204"/>
      <c r="AC79" s="205"/>
      <c r="AD79" s="203"/>
      <c r="AE79" s="204"/>
      <c r="AF79" s="205"/>
      <c r="AG79" s="203"/>
      <c r="AH79" s="204"/>
      <c r="AI79" s="205"/>
      <c r="AJ79" s="203"/>
      <c r="AK79" s="204"/>
      <c r="AL79" s="205"/>
      <c r="AM79" s="203"/>
      <c r="AN79" s="204"/>
      <c r="AO79" s="205"/>
      <c r="AP79" s="203"/>
      <c r="AQ79" s="203"/>
      <c r="AR79" s="203"/>
      <c r="AS79" s="203"/>
      <c r="AT79" s="204"/>
      <c r="AU79" s="205"/>
      <c r="AV79" s="203"/>
      <c r="AW79" s="205"/>
      <c r="AX79" s="205"/>
      <c r="AY79" s="205"/>
      <c r="AZ79" s="205"/>
      <c r="BA79" s="204"/>
      <c r="BB79" s="202"/>
      <c r="BC79" s="203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</row>
    <row r="80" spans="1:83" x14ac:dyDescent="0.2">
      <c r="A80" s="202"/>
      <c r="B80" s="202"/>
      <c r="C80" s="203"/>
      <c r="D80" s="204"/>
      <c r="E80" s="205"/>
      <c r="F80" s="203"/>
      <c r="G80" s="204"/>
      <c r="H80" s="205"/>
      <c r="I80" s="203"/>
      <c r="J80" s="204"/>
      <c r="K80" s="205"/>
      <c r="L80" s="203"/>
      <c r="M80" s="204"/>
      <c r="N80" s="205"/>
      <c r="O80" s="203"/>
      <c r="P80" s="204"/>
      <c r="Q80" s="205"/>
      <c r="R80" s="203"/>
      <c r="S80" s="204"/>
      <c r="T80" s="205"/>
      <c r="U80" s="203"/>
      <c r="V80" s="204"/>
      <c r="W80" s="205"/>
      <c r="X80" s="203"/>
      <c r="Y80" s="204"/>
      <c r="Z80" s="205"/>
      <c r="AA80" s="203"/>
      <c r="AB80" s="204"/>
      <c r="AC80" s="205"/>
      <c r="AD80" s="203"/>
      <c r="AE80" s="204"/>
      <c r="AF80" s="205"/>
      <c r="AG80" s="203"/>
      <c r="AH80" s="204"/>
      <c r="AI80" s="205"/>
      <c r="AJ80" s="203"/>
      <c r="AK80" s="204"/>
      <c r="AL80" s="205"/>
      <c r="AM80" s="203"/>
      <c r="AN80" s="204"/>
      <c r="AO80" s="205"/>
      <c r="AP80" s="203"/>
      <c r="AQ80" s="203"/>
      <c r="AR80" s="203"/>
      <c r="AS80" s="203"/>
      <c r="AT80" s="204"/>
      <c r="AU80" s="205"/>
      <c r="AV80" s="203"/>
      <c r="AW80" s="205"/>
      <c r="AX80" s="205"/>
      <c r="AY80" s="205"/>
      <c r="AZ80" s="205"/>
      <c r="BA80" s="204"/>
      <c r="BB80" s="202"/>
      <c r="BC80" s="203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</row>
    <row r="81" spans="1:83" x14ac:dyDescent="0.2">
      <c r="A81" s="202"/>
      <c r="B81" s="202"/>
      <c r="C81" s="203"/>
      <c r="D81" s="204"/>
      <c r="E81" s="205"/>
      <c r="F81" s="203"/>
      <c r="G81" s="204"/>
      <c r="H81" s="205"/>
      <c r="I81" s="203"/>
      <c r="J81" s="204"/>
      <c r="K81" s="205"/>
      <c r="L81" s="203"/>
      <c r="M81" s="204"/>
      <c r="N81" s="205"/>
      <c r="O81" s="203"/>
      <c r="P81" s="204"/>
      <c r="Q81" s="205"/>
      <c r="R81" s="203"/>
      <c r="S81" s="204"/>
      <c r="T81" s="205"/>
      <c r="U81" s="203"/>
      <c r="V81" s="204"/>
      <c r="W81" s="205"/>
      <c r="X81" s="203"/>
      <c r="Y81" s="204"/>
      <c r="Z81" s="205"/>
      <c r="AA81" s="203"/>
      <c r="AB81" s="204"/>
      <c r="AC81" s="205"/>
      <c r="AD81" s="203"/>
      <c r="AE81" s="204"/>
      <c r="AF81" s="205"/>
      <c r="AG81" s="203"/>
      <c r="AH81" s="204"/>
      <c r="AI81" s="205"/>
      <c r="AJ81" s="203"/>
      <c r="AK81" s="204"/>
      <c r="AL81" s="205"/>
      <c r="AM81" s="203"/>
      <c r="AN81" s="204"/>
      <c r="AO81" s="205"/>
      <c r="AP81" s="203"/>
      <c r="AQ81" s="203"/>
      <c r="AR81" s="203"/>
      <c r="AS81" s="203"/>
      <c r="AT81" s="204"/>
      <c r="AU81" s="205"/>
      <c r="AV81" s="203"/>
      <c r="AW81" s="205"/>
      <c r="AX81" s="205"/>
      <c r="AY81" s="205"/>
      <c r="AZ81" s="205"/>
      <c r="BA81" s="204"/>
      <c r="BB81" s="202"/>
      <c r="BC81" s="203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</row>
    <row r="82" spans="1:83" x14ac:dyDescent="0.2">
      <c r="A82" s="202"/>
      <c r="B82" s="202"/>
      <c r="C82" s="203"/>
      <c r="D82" s="204"/>
      <c r="E82" s="205"/>
      <c r="F82" s="203"/>
      <c r="G82" s="204"/>
      <c r="H82" s="205"/>
      <c r="I82" s="203"/>
      <c r="J82" s="204"/>
      <c r="K82" s="205"/>
      <c r="L82" s="203"/>
      <c r="M82" s="204"/>
      <c r="N82" s="205"/>
      <c r="O82" s="203"/>
      <c r="P82" s="204"/>
      <c r="Q82" s="205"/>
      <c r="R82" s="203"/>
      <c r="S82" s="204"/>
      <c r="T82" s="205"/>
      <c r="U82" s="203"/>
      <c r="V82" s="204"/>
      <c r="W82" s="205"/>
      <c r="X82" s="203"/>
      <c r="Y82" s="204"/>
      <c r="Z82" s="205"/>
      <c r="AA82" s="203"/>
      <c r="AB82" s="204"/>
      <c r="AC82" s="205"/>
      <c r="AD82" s="203"/>
      <c r="AE82" s="204"/>
      <c r="AF82" s="205"/>
      <c r="AG82" s="203"/>
      <c r="AH82" s="204"/>
      <c r="AI82" s="205"/>
      <c r="AJ82" s="203"/>
      <c r="AK82" s="204"/>
      <c r="AL82" s="205"/>
      <c r="AM82" s="203"/>
      <c r="AN82" s="204"/>
      <c r="AO82" s="205"/>
      <c r="AP82" s="203"/>
      <c r="AQ82" s="203"/>
      <c r="AR82" s="203"/>
      <c r="AS82" s="203"/>
      <c r="AT82" s="204"/>
      <c r="AU82" s="205"/>
      <c r="AV82" s="203"/>
      <c r="AW82" s="205"/>
      <c r="AX82" s="205"/>
      <c r="AY82" s="205"/>
      <c r="AZ82" s="205"/>
      <c r="BA82" s="204"/>
      <c r="BB82" s="202"/>
      <c r="BC82" s="203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</row>
    <row r="83" spans="1:83" x14ac:dyDescent="0.2">
      <c r="A83" s="202"/>
      <c r="B83" s="202"/>
      <c r="C83" s="203"/>
      <c r="D83" s="204"/>
      <c r="E83" s="205"/>
      <c r="F83" s="203"/>
      <c r="G83" s="204"/>
      <c r="H83" s="205"/>
      <c r="I83" s="203"/>
      <c r="J83" s="204"/>
      <c r="K83" s="205"/>
      <c r="L83" s="203"/>
      <c r="M83" s="204"/>
      <c r="N83" s="205"/>
      <c r="O83" s="203"/>
      <c r="P83" s="204"/>
      <c r="Q83" s="205"/>
      <c r="R83" s="203"/>
      <c r="S83" s="204"/>
      <c r="T83" s="205"/>
      <c r="U83" s="203"/>
      <c r="V83" s="204"/>
      <c r="W83" s="205"/>
      <c r="X83" s="203"/>
      <c r="Y83" s="204"/>
      <c r="Z83" s="205"/>
      <c r="AA83" s="203"/>
      <c r="AB83" s="204"/>
      <c r="AC83" s="205"/>
      <c r="AD83" s="203"/>
      <c r="AE83" s="204"/>
      <c r="AF83" s="205"/>
      <c r="AG83" s="203"/>
      <c r="AH83" s="204"/>
      <c r="AI83" s="205"/>
      <c r="AJ83" s="203"/>
      <c r="AK83" s="204"/>
      <c r="AL83" s="205"/>
      <c r="AM83" s="203"/>
      <c r="AN83" s="204"/>
      <c r="AO83" s="205"/>
      <c r="AP83" s="203"/>
      <c r="AQ83" s="203"/>
      <c r="AR83" s="203"/>
      <c r="AS83" s="203"/>
      <c r="AT83" s="204"/>
      <c r="AU83" s="205"/>
      <c r="AV83" s="203"/>
      <c r="AW83" s="205"/>
      <c r="AX83" s="205"/>
      <c r="AY83" s="205"/>
      <c r="AZ83" s="205"/>
      <c r="BA83" s="204"/>
      <c r="BB83" s="202"/>
      <c r="BC83" s="203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</row>
    <row r="84" spans="1:83" x14ac:dyDescent="0.2">
      <c r="A84" s="202"/>
      <c r="B84" s="202"/>
      <c r="C84" s="203"/>
      <c r="D84" s="204"/>
      <c r="E84" s="205"/>
      <c r="F84" s="203"/>
      <c r="G84" s="204"/>
      <c r="H84" s="205"/>
      <c r="I84" s="203"/>
      <c r="J84" s="204"/>
      <c r="K84" s="205"/>
      <c r="L84" s="203"/>
      <c r="M84" s="204"/>
      <c r="N84" s="205"/>
      <c r="O84" s="203"/>
      <c r="P84" s="204"/>
      <c r="Q84" s="205"/>
      <c r="R84" s="203"/>
      <c r="S84" s="204"/>
      <c r="T84" s="205"/>
      <c r="U84" s="203"/>
      <c r="V84" s="204"/>
      <c r="W84" s="205"/>
      <c r="X84" s="203"/>
      <c r="Y84" s="204"/>
      <c r="Z84" s="205"/>
      <c r="AA84" s="203"/>
      <c r="AB84" s="204"/>
      <c r="AC84" s="205"/>
      <c r="AD84" s="203"/>
      <c r="AE84" s="204"/>
      <c r="AF84" s="205"/>
      <c r="AG84" s="203"/>
      <c r="AH84" s="204"/>
      <c r="AI84" s="205"/>
      <c r="AJ84" s="203"/>
      <c r="AK84" s="204"/>
      <c r="AL84" s="205"/>
      <c r="AM84" s="203"/>
      <c r="AN84" s="204"/>
      <c r="AO84" s="205"/>
      <c r="AP84" s="203"/>
      <c r="AQ84" s="203"/>
      <c r="AR84" s="203"/>
      <c r="AS84" s="203"/>
      <c r="AT84" s="204"/>
      <c r="AU84" s="205"/>
      <c r="AV84" s="203"/>
      <c r="AW84" s="205"/>
      <c r="AX84" s="205"/>
      <c r="AY84" s="205"/>
      <c r="AZ84" s="205"/>
      <c r="BA84" s="204"/>
      <c r="BB84" s="202"/>
      <c r="BC84" s="203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</row>
    <row r="85" spans="1:83" x14ac:dyDescent="0.2">
      <c r="A85" s="202"/>
      <c r="B85" s="202"/>
      <c r="C85" s="203"/>
      <c r="D85" s="204"/>
      <c r="E85" s="205"/>
      <c r="F85" s="203"/>
      <c r="G85" s="204"/>
      <c r="H85" s="205"/>
      <c r="I85" s="203"/>
      <c r="J85" s="204"/>
      <c r="K85" s="205"/>
      <c r="L85" s="203"/>
      <c r="M85" s="204"/>
      <c r="N85" s="205"/>
      <c r="O85" s="203"/>
      <c r="P85" s="204"/>
      <c r="Q85" s="205"/>
      <c r="R85" s="203"/>
      <c r="S85" s="204"/>
      <c r="T85" s="205"/>
      <c r="U85" s="203"/>
      <c r="V85" s="204"/>
      <c r="W85" s="205"/>
      <c r="X85" s="203"/>
      <c r="Y85" s="204"/>
      <c r="Z85" s="205"/>
      <c r="AA85" s="203"/>
      <c r="AB85" s="204"/>
      <c r="AC85" s="205"/>
      <c r="AD85" s="203"/>
      <c r="AE85" s="204"/>
      <c r="AF85" s="205"/>
      <c r="AG85" s="203"/>
      <c r="AH85" s="204"/>
      <c r="AI85" s="205"/>
      <c r="AJ85" s="203"/>
      <c r="AK85" s="204"/>
      <c r="AL85" s="205"/>
      <c r="AM85" s="203"/>
      <c r="AN85" s="204"/>
      <c r="AO85" s="205"/>
      <c r="AP85" s="203"/>
      <c r="AQ85" s="203"/>
      <c r="AR85" s="203"/>
      <c r="AS85" s="203"/>
      <c r="AT85" s="204"/>
      <c r="AU85" s="205"/>
      <c r="AV85" s="203"/>
      <c r="AW85" s="205"/>
      <c r="AX85" s="205"/>
      <c r="AY85" s="205"/>
      <c r="AZ85" s="205"/>
      <c r="BA85" s="204"/>
      <c r="BB85" s="202"/>
      <c r="BC85" s="203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</row>
    <row r="86" spans="1:83" x14ac:dyDescent="0.2">
      <c r="A86" s="202"/>
      <c r="B86" s="202"/>
      <c r="C86" s="203"/>
      <c r="D86" s="204"/>
      <c r="E86" s="205"/>
      <c r="F86" s="203"/>
      <c r="G86" s="204"/>
      <c r="H86" s="205"/>
      <c r="I86" s="203"/>
      <c r="J86" s="204"/>
      <c r="K86" s="205"/>
      <c r="L86" s="203"/>
      <c r="M86" s="204"/>
      <c r="N86" s="205"/>
      <c r="O86" s="203"/>
      <c r="P86" s="204"/>
      <c r="Q86" s="205"/>
      <c r="R86" s="203"/>
      <c r="S86" s="204"/>
      <c r="T86" s="205"/>
      <c r="U86" s="203"/>
      <c r="V86" s="204"/>
      <c r="W86" s="205"/>
      <c r="X86" s="203"/>
      <c r="Y86" s="204"/>
      <c r="Z86" s="205"/>
      <c r="AA86" s="203"/>
      <c r="AB86" s="204"/>
      <c r="AC86" s="205"/>
      <c r="AD86" s="203"/>
      <c r="AE86" s="204"/>
      <c r="AF86" s="205"/>
      <c r="AG86" s="203"/>
      <c r="AH86" s="204"/>
      <c r="AI86" s="205"/>
      <c r="AJ86" s="203"/>
      <c r="AK86" s="204"/>
      <c r="AL86" s="205"/>
      <c r="AM86" s="203"/>
      <c r="AN86" s="204"/>
      <c r="AO86" s="205"/>
      <c r="AP86" s="203"/>
      <c r="AQ86" s="203"/>
      <c r="AR86" s="203"/>
      <c r="AS86" s="203"/>
      <c r="AT86" s="204"/>
      <c r="AU86" s="205"/>
      <c r="AV86" s="203"/>
      <c r="AW86" s="205"/>
      <c r="AX86" s="205"/>
      <c r="AY86" s="205"/>
      <c r="AZ86" s="205"/>
      <c r="BA86" s="204"/>
      <c r="BB86" s="202"/>
      <c r="BC86" s="203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</row>
    <row r="87" spans="1:83" x14ac:dyDescent="0.2">
      <c r="A87" s="202"/>
      <c r="B87" s="202"/>
      <c r="C87" s="203"/>
      <c r="D87" s="204"/>
      <c r="E87" s="205"/>
      <c r="F87" s="203"/>
      <c r="G87" s="204"/>
      <c r="H87" s="205"/>
      <c r="I87" s="203"/>
      <c r="J87" s="204"/>
      <c r="K87" s="205"/>
      <c r="L87" s="203"/>
      <c r="M87" s="204"/>
      <c r="N87" s="205"/>
      <c r="O87" s="203"/>
      <c r="P87" s="204"/>
      <c r="Q87" s="205"/>
      <c r="R87" s="203"/>
      <c r="S87" s="204"/>
      <c r="T87" s="205"/>
      <c r="U87" s="203"/>
      <c r="V87" s="204"/>
      <c r="W87" s="205"/>
      <c r="X87" s="203"/>
      <c r="Y87" s="204"/>
      <c r="Z87" s="205"/>
      <c r="AA87" s="203"/>
      <c r="AB87" s="204"/>
      <c r="AC87" s="205"/>
      <c r="AD87" s="203"/>
      <c r="AE87" s="204"/>
      <c r="AF87" s="205"/>
      <c r="AG87" s="203"/>
      <c r="AH87" s="204"/>
      <c r="AI87" s="205"/>
      <c r="AJ87" s="203"/>
      <c r="AK87" s="204"/>
      <c r="AL87" s="205"/>
      <c r="AM87" s="203"/>
      <c r="AN87" s="204"/>
      <c r="AO87" s="205"/>
      <c r="AP87" s="203"/>
      <c r="AQ87" s="203"/>
      <c r="AR87" s="203"/>
      <c r="AS87" s="203"/>
      <c r="AT87" s="204"/>
      <c r="AU87" s="205"/>
      <c r="AV87" s="203"/>
      <c r="AW87" s="205"/>
      <c r="AX87" s="205"/>
      <c r="AY87" s="205"/>
      <c r="AZ87" s="205"/>
      <c r="BA87" s="204"/>
      <c r="BB87" s="202"/>
      <c r="BC87" s="203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</row>
    <row r="88" spans="1:83" x14ac:dyDescent="0.2">
      <c r="A88" s="202"/>
      <c r="B88" s="202"/>
      <c r="C88" s="203"/>
      <c r="D88" s="204"/>
      <c r="E88" s="205"/>
      <c r="F88" s="203"/>
      <c r="G88" s="204"/>
      <c r="H88" s="205"/>
      <c r="I88" s="203"/>
      <c r="J88" s="204"/>
      <c r="K88" s="205"/>
      <c r="L88" s="203"/>
      <c r="M88" s="204"/>
      <c r="N88" s="205"/>
      <c r="O88" s="203"/>
      <c r="P88" s="204"/>
      <c r="Q88" s="205"/>
      <c r="R88" s="203"/>
      <c r="S88" s="204"/>
      <c r="T88" s="205"/>
      <c r="U88" s="203"/>
      <c r="V88" s="204"/>
      <c r="W88" s="205"/>
      <c r="X88" s="203"/>
      <c r="Y88" s="204"/>
      <c r="Z88" s="205"/>
      <c r="AA88" s="203"/>
      <c r="AB88" s="204"/>
      <c r="AC88" s="205"/>
      <c r="AD88" s="203"/>
      <c r="AE88" s="204"/>
      <c r="AF88" s="205"/>
      <c r="AG88" s="203"/>
      <c r="AH88" s="204"/>
      <c r="AI88" s="205"/>
      <c r="AJ88" s="203"/>
      <c r="AK88" s="204"/>
      <c r="AL88" s="205"/>
      <c r="AM88" s="203"/>
      <c r="AN88" s="204"/>
      <c r="AO88" s="205"/>
      <c r="AP88" s="203"/>
      <c r="AQ88" s="203"/>
      <c r="AR88" s="203"/>
      <c r="AS88" s="203"/>
      <c r="AT88" s="204"/>
      <c r="AU88" s="205"/>
      <c r="AV88" s="203"/>
      <c r="AW88" s="205"/>
      <c r="AX88" s="205"/>
      <c r="AY88" s="205"/>
      <c r="AZ88" s="205"/>
      <c r="BA88" s="204"/>
      <c r="BB88" s="202"/>
      <c r="BC88" s="203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</row>
    <row r="89" spans="1:83" x14ac:dyDescent="0.2">
      <c r="A89" s="202"/>
      <c r="B89" s="202"/>
      <c r="C89" s="203"/>
      <c r="D89" s="204"/>
      <c r="E89" s="205"/>
      <c r="F89" s="203"/>
      <c r="G89" s="204"/>
      <c r="H89" s="205"/>
      <c r="I89" s="203"/>
      <c r="J89" s="204"/>
      <c r="K89" s="205"/>
      <c r="L89" s="203"/>
      <c r="M89" s="204"/>
      <c r="N89" s="205"/>
      <c r="O89" s="203"/>
      <c r="P89" s="204"/>
      <c r="Q89" s="205"/>
      <c r="R89" s="203"/>
      <c r="S89" s="204"/>
      <c r="T89" s="205"/>
      <c r="U89" s="203"/>
      <c r="V89" s="204"/>
      <c r="W89" s="205"/>
      <c r="X89" s="203"/>
      <c r="Y89" s="204"/>
      <c r="Z89" s="205"/>
      <c r="AA89" s="203"/>
      <c r="AB89" s="204"/>
      <c r="AC89" s="205"/>
      <c r="AD89" s="203"/>
      <c r="AE89" s="204"/>
      <c r="AF89" s="205"/>
      <c r="AG89" s="203"/>
      <c r="AH89" s="204"/>
      <c r="AI89" s="205"/>
      <c r="AJ89" s="203"/>
      <c r="AK89" s="204"/>
      <c r="AL89" s="205"/>
      <c r="AM89" s="203"/>
      <c r="AN89" s="204"/>
      <c r="AO89" s="205"/>
      <c r="AP89" s="203"/>
      <c r="AQ89" s="203"/>
      <c r="AR89" s="203"/>
      <c r="AS89" s="203"/>
      <c r="AT89" s="204"/>
      <c r="AU89" s="205"/>
      <c r="AV89" s="203"/>
      <c r="AW89" s="205"/>
      <c r="AX89" s="205"/>
      <c r="AY89" s="205"/>
      <c r="AZ89" s="205"/>
      <c r="BA89" s="204"/>
      <c r="BB89" s="202"/>
      <c r="BC89" s="203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</row>
    <row r="90" spans="1:83" x14ac:dyDescent="0.2">
      <c r="A90" s="202"/>
      <c r="B90" s="202"/>
      <c r="C90" s="203"/>
      <c r="D90" s="204"/>
      <c r="E90" s="205"/>
      <c r="F90" s="203"/>
      <c r="G90" s="204"/>
      <c r="H90" s="205"/>
      <c r="I90" s="203"/>
      <c r="J90" s="204"/>
      <c r="K90" s="205"/>
      <c r="L90" s="203"/>
      <c r="M90" s="204"/>
      <c r="N90" s="205"/>
      <c r="O90" s="203"/>
      <c r="P90" s="204"/>
      <c r="Q90" s="205"/>
      <c r="R90" s="203"/>
      <c r="S90" s="204"/>
      <c r="T90" s="205"/>
      <c r="U90" s="203"/>
      <c r="V90" s="204"/>
      <c r="W90" s="205"/>
      <c r="X90" s="203"/>
      <c r="Y90" s="204"/>
      <c r="Z90" s="205"/>
      <c r="AA90" s="203"/>
      <c r="AB90" s="204"/>
      <c r="AC90" s="205"/>
      <c r="AD90" s="203"/>
      <c r="AE90" s="204"/>
      <c r="AF90" s="205"/>
      <c r="AG90" s="203"/>
      <c r="AH90" s="204"/>
      <c r="AI90" s="205"/>
      <c r="AJ90" s="203"/>
      <c r="AK90" s="204"/>
      <c r="AL90" s="205"/>
      <c r="AM90" s="203"/>
      <c r="AN90" s="204"/>
      <c r="AO90" s="205"/>
      <c r="AP90" s="203"/>
      <c r="AQ90" s="203"/>
      <c r="AR90" s="203"/>
      <c r="AS90" s="203"/>
      <c r="AT90" s="204"/>
      <c r="AU90" s="205"/>
      <c r="AV90" s="203"/>
      <c r="AW90" s="205"/>
      <c r="AX90" s="205"/>
      <c r="AY90" s="205"/>
      <c r="AZ90" s="205"/>
      <c r="BA90" s="204"/>
      <c r="BB90" s="202"/>
      <c r="BC90" s="203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</row>
    <row r="91" spans="1:83" x14ac:dyDescent="0.2">
      <c r="A91" s="202"/>
      <c r="B91" s="202"/>
      <c r="C91" s="203"/>
      <c r="D91" s="204"/>
      <c r="E91" s="205"/>
      <c r="F91" s="203"/>
      <c r="G91" s="204"/>
      <c r="H91" s="205"/>
      <c r="I91" s="203"/>
      <c r="J91" s="204"/>
      <c r="K91" s="205"/>
      <c r="L91" s="203"/>
      <c r="M91" s="204"/>
      <c r="N91" s="205"/>
      <c r="O91" s="203"/>
      <c r="P91" s="204"/>
      <c r="Q91" s="205"/>
      <c r="R91" s="203"/>
      <c r="S91" s="204"/>
      <c r="T91" s="205"/>
      <c r="U91" s="203"/>
      <c r="V91" s="204"/>
      <c r="W91" s="205"/>
      <c r="X91" s="203"/>
      <c r="Y91" s="204"/>
      <c r="Z91" s="205"/>
      <c r="AA91" s="203"/>
      <c r="AB91" s="204"/>
      <c r="AC91" s="205"/>
      <c r="AD91" s="203"/>
      <c r="AE91" s="204"/>
      <c r="AF91" s="205"/>
      <c r="AG91" s="203"/>
      <c r="AH91" s="204"/>
      <c r="AI91" s="205"/>
      <c r="AJ91" s="203"/>
      <c r="AK91" s="204"/>
      <c r="AL91" s="205"/>
      <c r="AM91" s="203"/>
      <c r="AN91" s="204"/>
      <c r="AO91" s="205"/>
      <c r="AP91" s="203"/>
      <c r="AQ91" s="203"/>
      <c r="AR91" s="203"/>
      <c r="AS91" s="203"/>
      <c r="AT91" s="204"/>
      <c r="AU91" s="205"/>
      <c r="AV91" s="203"/>
      <c r="AW91" s="205"/>
      <c r="AX91" s="205"/>
      <c r="AY91" s="205"/>
      <c r="AZ91" s="205"/>
      <c r="BA91" s="204"/>
      <c r="BB91" s="202"/>
      <c r="BC91" s="203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</row>
    <row r="92" spans="1:83" x14ac:dyDescent="0.2">
      <c r="A92" s="202"/>
      <c r="B92" s="202"/>
      <c r="C92" s="203"/>
      <c r="D92" s="204"/>
      <c r="E92" s="205"/>
      <c r="F92" s="203"/>
      <c r="G92" s="204"/>
      <c r="H92" s="205"/>
      <c r="I92" s="203"/>
      <c r="J92" s="204"/>
      <c r="K92" s="205"/>
      <c r="L92" s="203"/>
      <c r="M92" s="204"/>
      <c r="N92" s="205"/>
      <c r="O92" s="203"/>
      <c r="P92" s="204"/>
      <c r="Q92" s="205"/>
      <c r="R92" s="203"/>
      <c r="S92" s="204"/>
      <c r="T92" s="205"/>
      <c r="U92" s="203"/>
      <c r="V92" s="204"/>
      <c r="W92" s="205"/>
      <c r="X92" s="203"/>
      <c r="Y92" s="204"/>
      <c r="Z92" s="205"/>
      <c r="AA92" s="203"/>
      <c r="AB92" s="204"/>
      <c r="AC92" s="205"/>
      <c r="AD92" s="203"/>
      <c r="AE92" s="204"/>
      <c r="AF92" s="205"/>
      <c r="AG92" s="203"/>
      <c r="AH92" s="204"/>
      <c r="AI92" s="205"/>
      <c r="AJ92" s="203"/>
      <c r="AK92" s="204"/>
      <c r="AL92" s="205"/>
      <c r="AM92" s="203"/>
      <c r="AN92" s="204"/>
      <c r="AO92" s="205"/>
      <c r="AP92" s="203"/>
      <c r="AQ92" s="203"/>
      <c r="AR92" s="203"/>
      <c r="AS92" s="203"/>
      <c r="AT92" s="204"/>
      <c r="AU92" s="205"/>
      <c r="AV92" s="203"/>
      <c r="AW92" s="205"/>
      <c r="AX92" s="205"/>
      <c r="AY92" s="205"/>
      <c r="AZ92" s="205"/>
      <c r="BA92" s="204"/>
      <c r="BB92" s="202"/>
      <c r="BC92" s="203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</row>
    <row r="93" spans="1:83" x14ac:dyDescent="0.2">
      <c r="A93" s="202"/>
      <c r="B93" s="202"/>
      <c r="C93" s="203"/>
      <c r="D93" s="204"/>
      <c r="E93" s="205"/>
      <c r="F93" s="203"/>
      <c r="G93" s="204"/>
      <c r="H93" s="205"/>
      <c r="I93" s="203"/>
      <c r="J93" s="204"/>
      <c r="K93" s="205"/>
      <c r="L93" s="203"/>
      <c r="M93" s="204"/>
      <c r="N93" s="205"/>
      <c r="O93" s="203"/>
      <c r="P93" s="204"/>
      <c r="Q93" s="205"/>
      <c r="R93" s="203"/>
      <c r="S93" s="204"/>
      <c r="T93" s="205"/>
      <c r="U93" s="203"/>
      <c r="V93" s="204"/>
      <c r="W93" s="205"/>
      <c r="X93" s="203"/>
      <c r="Y93" s="204"/>
      <c r="Z93" s="205"/>
      <c r="AA93" s="203"/>
      <c r="AB93" s="204"/>
      <c r="AC93" s="205"/>
      <c r="AD93" s="203"/>
      <c r="AE93" s="204"/>
      <c r="AF93" s="205"/>
      <c r="AG93" s="203"/>
      <c r="AH93" s="204"/>
      <c r="AI93" s="205"/>
      <c r="AJ93" s="203"/>
      <c r="AK93" s="204"/>
      <c r="AL93" s="205"/>
      <c r="AM93" s="203"/>
      <c r="AN93" s="204"/>
      <c r="AO93" s="205"/>
      <c r="AP93" s="203"/>
      <c r="AQ93" s="203"/>
      <c r="AR93" s="203"/>
      <c r="AS93" s="203"/>
      <c r="AT93" s="204"/>
      <c r="AU93" s="205"/>
      <c r="AV93" s="203"/>
      <c r="AW93" s="205"/>
      <c r="AX93" s="205"/>
      <c r="AY93" s="205"/>
      <c r="AZ93" s="205"/>
      <c r="BA93" s="204"/>
      <c r="BB93" s="202"/>
      <c r="BC93" s="203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</row>
    <row r="94" spans="1:83" x14ac:dyDescent="0.2">
      <c r="A94" s="202"/>
      <c r="B94" s="202"/>
      <c r="C94" s="203"/>
      <c r="D94" s="204"/>
      <c r="E94" s="205"/>
      <c r="F94" s="203"/>
      <c r="G94" s="204"/>
      <c r="H94" s="205"/>
      <c r="I94" s="203"/>
      <c r="J94" s="204"/>
      <c r="K94" s="205"/>
      <c r="L94" s="203"/>
      <c r="M94" s="204"/>
      <c r="N94" s="205"/>
      <c r="O94" s="203"/>
      <c r="P94" s="204"/>
      <c r="Q94" s="205"/>
      <c r="R94" s="203"/>
      <c r="S94" s="204"/>
      <c r="T94" s="205"/>
      <c r="U94" s="203"/>
      <c r="V94" s="204"/>
      <c r="W94" s="205"/>
      <c r="X94" s="203"/>
      <c r="Y94" s="204"/>
      <c r="Z94" s="205"/>
      <c r="AA94" s="203"/>
      <c r="AB94" s="204"/>
      <c r="AC94" s="205"/>
      <c r="AD94" s="203"/>
      <c r="AE94" s="204"/>
      <c r="AF94" s="205"/>
      <c r="AG94" s="203"/>
      <c r="AH94" s="204"/>
      <c r="AI94" s="205"/>
      <c r="AJ94" s="203"/>
      <c r="AK94" s="204"/>
      <c r="AL94" s="205"/>
      <c r="AM94" s="203"/>
      <c r="AN94" s="204"/>
      <c r="AO94" s="205"/>
      <c r="AP94" s="203"/>
      <c r="AQ94" s="203"/>
      <c r="AR94" s="203"/>
      <c r="AS94" s="203"/>
      <c r="AT94" s="204"/>
      <c r="AU94" s="205"/>
      <c r="AV94" s="203"/>
      <c r="AW94" s="205"/>
      <c r="AX94" s="205"/>
      <c r="AY94" s="205"/>
      <c r="AZ94" s="205"/>
      <c r="BA94" s="204"/>
      <c r="BB94" s="202"/>
      <c r="BC94" s="203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</row>
    <row r="95" spans="1:83" x14ac:dyDescent="0.2">
      <c r="A95" s="202"/>
      <c r="B95" s="202"/>
      <c r="C95" s="203"/>
      <c r="D95" s="204"/>
      <c r="E95" s="205"/>
      <c r="F95" s="203"/>
      <c r="G95" s="204"/>
      <c r="H95" s="205"/>
      <c r="I95" s="203"/>
      <c r="J95" s="204"/>
      <c r="K95" s="205"/>
      <c r="L95" s="203"/>
      <c r="M95" s="204"/>
      <c r="N95" s="205"/>
      <c r="O95" s="203"/>
      <c r="P95" s="204"/>
      <c r="Q95" s="205"/>
      <c r="R95" s="203"/>
      <c r="S95" s="204"/>
      <c r="T95" s="205"/>
      <c r="U95" s="203"/>
      <c r="V95" s="204"/>
      <c r="W95" s="205"/>
      <c r="X95" s="203"/>
      <c r="Y95" s="204"/>
      <c r="Z95" s="205"/>
      <c r="AA95" s="203"/>
      <c r="AB95" s="204"/>
      <c r="AC95" s="205"/>
      <c r="AD95" s="203"/>
      <c r="AE95" s="204"/>
      <c r="AF95" s="205"/>
      <c r="AG95" s="203"/>
      <c r="AH95" s="204"/>
      <c r="AI95" s="205"/>
      <c r="AJ95" s="203"/>
      <c r="AK95" s="204"/>
      <c r="AL95" s="205"/>
      <c r="AM95" s="203"/>
      <c r="AN95" s="204"/>
      <c r="AO95" s="205"/>
      <c r="AP95" s="203"/>
      <c r="AQ95" s="203"/>
      <c r="AR95" s="203"/>
      <c r="AS95" s="203"/>
      <c r="AT95" s="204"/>
      <c r="AU95" s="205"/>
      <c r="AV95" s="203"/>
      <c r="AW95" s="205"/>
      <c r="AX95" s="205"/>
      <c r="AY95" s="205"/>
      <c r="AZ95" s="205"/>
      <c r="BA95" s="204"/>
      <c r="BB95" s="202"/>
      <c r="BC95" s="203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</row>
    <row r="96" spans="1:83" x14ac:dyDescent="0.2">
      <c r="A96" s="202"/>
      <c r="B96" s="202"/>
      <c r="C96" s="203"/>
      <c r="D96" s="204"/>
      <c r="E96" s="205"/>
      <c r="F96" s="203"/>
      <c r="G96" s="204"/>
      <c r="H96" s="205"/>
      <c r="I96" s="203"/>
      <c r="J96" s="204"/>
      <c r="K96" s="205"/>
      <c r="L96" s="203"/>
      <c r="M96" s="204"/>
      <c r="N96" s="205"/>
      <c r="O96" s="203"/>
      <c r="P96" s="204"/>
      <c r="Q96" s="205"/>
      <c r="R96" s="203"/>
      <c r="S96" s="204"/>
      <c r="T96" s="205"/>
      <c r="U96" s="203"/>
      <c r="V96" s="204"/>
      <c r="W96" s="205"/>
      <c r="X96" s="203"/>
      <c r="Y96" s="204"/>
      <c r="Z96" s="205"/>
      <c r="AA96" s="203"/>
      <c r="AB96" s="204"/>
      <c r="AC96" s="205"/>
      <c r="AD96" s="203"/>
      <c r="AE96" s="204"/>
      <c r="AF96" s="205"/>
      <c r="AG96" s="203"/>
      <c r="AH96" s="204"/>
      <c r="AI96" s="205"/>
      <c r="AJ96" s="203"/>
      <c r="AK96" s="204"/>
      <c r="AL96" s="205"/>
      <c r="AM96" s="203"/>
      <c r="AN96" s="204"/>
      <c r="AO96" s="205"/>
      <c r="AP96" s="203"/>
      <c r="AQ96" s="203"/>
      <c r="AR96" s="203"/>
      <c r="AS96" s="203"/>
      <c r="AT96" s="204"/>
      <c r="AU96" s="205"/>
      <c r="AV96" s="203"/>
      <c r="AW96" s="205"/>
      <c r="AX96" s="205"/>
      <c r="AY96" s="205"/>
      <c r="AZ96" s="205"/>
      <c r="BA96" s="204"/>
      <c r="BB96" s="202"/>
      <c r="BC96" s="203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</row>
    <row r="97" spans="1:83" x14ac:dyDescent="0.2">
      <c r="A97" s="202"/>
      <c r="B97" s="202"/>
      <c r="C97" s="203"/>
      <c r="D97" s="204"/>
      <c r="E97" s="205"/>
      <c r="F97" s="203"/>
      <c r="G97" s="204"/>
      <c r="H97" s="205"/>
      <c r="I97" s="203"/>
      <c r="J97" s="204"/>
      <c r="K97" s="205"/>
      <c r="L97" s="203"/>
      <c r="M97" s="204"/>
      <c r="N97" s="205"/>
      <c r="O97" s="203"/>
      <c r="P97" s="204"/>
      <c r="Q97" s="205"/>
      <c r="R97" s="203"/>
      <c r="S97" s="204"/>
      <c r="T97" s="205"/>
      <c r="U97" s="203"/>
      <c r="V97" s="204"/>
      <c r="W97" s="205"/>
      <c r="X97" s="203"/>
      <c r="Y97" s="204"/>
      <c r="Z97" s="205"/>
      <c r="AA97" s="203"/>
      <c r="AB97" s="204"/>
      <c r="AC97" s="205"/>
      <c r="AD97" s="203"/>
      <c r="AE97" s="204"/>
      <c r="AF97" s="205"/>
      <c r="AG97" s="203"/>
      <c r="AH97" s="204"/>
      <c r="AI97" s="205"/>
      <c r="AJ97" s="203"/>
      <c r="AK97" s="204"/>
      <c r="AL97" s="205"/>
      <c r="AM97" s="203"/>
      <c r="AN97" s="204"/>
      <c r="AO97" s="205"/>
      <c r="AP97" s="203"/>
      <c r="AQ97" s="203"/>
      <c r="AR97" s="203"/>
      <c r="AS97" s="203"/>
      <c r="AT97" s="204"/>
      <c r="AU97" s="205"/>
      <c r="AV97" s="203"/>
      <c r="AW97" s="205"/>
      <c r="AX97" s="205"/>
      <c r="AY97" s="205"/>
      <c r="AZ97" s="205"/>
      <c r="BA97" s="204"/>
      <c r="BB97" s="202"/>
      <c r="BC97" s="203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</row>
  </sheetData>
  <mergeCells count="54">
    <mergeCell ref="AT2:AV2"/>
    <mergeCell ref="A1:BD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BS2:BS4"/>
    <mergeCell ref="BT2:BT4"/>
    <mergeCell ref="D4:F4"/>
    <mergeCell ref="G4:I4"/>
    <mergeCell ref="J4:L4"/>
    <mergeCell ref="M4:O4"/>
    <mergeCell ref="P4:R4"/>
    <mergeCell ref="S4:U4"/>
    <mergeCell ref="V4:X4"/>
    <mergeCell ref="Y4:AA4"/>
    <mergeCell ref="AW2:AW4"/>
    <mergeCell ref="AX2:AX4"/>
    <mergeCell ref="AY2:AY4"/>
    <mergeCell ref="AZ2:AZ4"/>
    <mergeCell ref="BA2:BC4"/>
    <mergeCell ref="BD2:BD4"/>
    <mergeCell ref="P9:R9"/>
    <mergeCell ref="AB4:AD4"/>
    <mergeCell ref="AE4:AG4"/>
    <mergeCell ref="AH4:AJ4"/>
    <mergeCell ref="AK4:AM4"/>
    <mergeCell ref="AT4:AV4"/>
    <mergeCell ref="D5:F5"/>
    <mergeCell ref="G6:I6"/>
    <mergeCell ref="J7:L7"/>
    <mergeCell ref="M8:O8"/>
    <mergeCell ref="AN4:AP4"/>
    <mergeCell ref="AQ4:AS4"/>
    <mergeCell ref="AK16:AM16"/>
    <mergeCell ref="AN17:AP17"/>
    <mergeCell ref="AQ18:AS18"/>
    <mergeCell ref="AT19:AV19"/>
    <mergeCell ref="S10:U10"/>
    <mergeCell ref="V11:X11"/>
    <mergeCell ref="Y12:AA12"/>
    <mergeCell ref="AB13:AD13"/>
    <mergeCell ref="AE14:AG14"/>
    <mergeCell ref="AH15:AJ15"/>
  </mergeCells>
  <conditionalFormatting sqref="BS5:BS18">
    <cfRule type="expression" dxfId="14" priority="6" stopIfTrue="1">
      <formula>$BS5="aktivní"</formula>
    </cfRule>
    <cfRule type="expression" dxfId="13" priority="7" stopIfTrue="1">
      <formula>$BS5="pasivní"</formula>
    </cfRule>
  </conditionalFormatting>
  <conditionalFormatting sqref="BT5:BT18">
    <cfRule type="expression" dxfId="12" priority="8" stopIfTrue="1">
      <formula>$BT5="vynikající"</formula>
    </cfRule>
    <cfRule type="expression" dxfId="11" priority="9" stopIfTrue="1">
      <formula>$BT5="dobré"</formula>
    </cfRule>
    <cfRule type="expression" dxfId="10" priority="10" stopIfTrue="1">
      <formula>$BT5="neúspěšné"</formula>
    </cfRule>
  </conditionalFormatting>
  <conditionalFormatting sqref="BS19">
    <cfRule type="expression" dxfId="9" priority="1" stopIfTrue="1">
      <formula>$BS19="aktivní"</formula>
    </cfRule>
    <cfRule type="expression" dxfId="8" priority="2" stopIfTrue="1">
      <formula>$BS19="pasivní"</formula>
    </cfRule>
  </conditionalFormatting>
  <conditionalFormatting sqref="BT19">
    <cfRule type="expression" dxfId="7" priority="3" stopIfTrue="1">
      <formula>$BT19="vynikající"</formula>
    </cfRule>
    <cfRule type="expression" dxfId="6" priority="4" stopIfTrue="1">
      <formula>$BT19="dobré"</formula>
    </cfRule>
    <cfRule type="expression" dxfId="5" priority="5" stopIfTrue="1">
      <formula>$BT19="neúspěšné"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pageSetUpPr fitToPage="1"/>
  </sheetPr>
  <dimension ref="A1:CE21"/>
  <sheetViews>
    <sheetView showGridLines="0" zoomScale="75" workbookViewId="0">
      <pane xSplit="2" ySplit="3" topLeftCell="C4" activePane="bottomRight" state="frozen"/>
      <selection activeCell="C4" sqref="C4:E4"/>
      <selection pane="topRight" activeCell="C4" sqref="C4:E4"/>
      <selection pane="bottomLeft" activeCell="C4" sqref="C4:E4"/>
      <selection pane="bottomRight" activeCell="C4" sqref="C4:E4"/>
    </sheetView>
  </sheetViews>
  <sheetFormatPr defaultColWidth="9.140625" defaultRowHeight="12.75" x14ac:dyDescent="0.2"/>
  <cols>
    <col min="1" max="1" width="3.5703125" style="3" bestFit="1" customWidth="1"/>
    <col min="2" max="2" width="20.7109375" style="4" customWidth="1"/>
    <col min="3" max="3" width="3.28515625" style="5" customWidth="1"/>
    <col min="4" max="4" width="1.140625" style="6" customWidth="1"/>
    <col min="5" max="5" width="3.28515625" style="4" customWidth="1"/>
    <col min="6" max="6" width="3.28515625" style="5" customWidth="1"/>
    <col min="7" max="7" width="1.140625" style="6" customWidth="1"/>
    <col min="8" max="8" width="3.28515625" style="4" customWidth="1"/>
    <col min="9" max="9" width="3.28515625" style="5" customWidth="1"/>
    <col min="10" max="10" width="1.140625" style="6" customWidth="1"/>
    <col min="11" max="11" width="3.28515625" style="4" customWidth="1"/>
    <col min="12" max="12" width="3.28515625" style="5" customWidth="1"/>
    <col min="13" max="13" width="1.140625" style="6" customWidth="1"/>
    <col min="14" max="14" width="3.28515625" style="4" customWidth="1"/>
    <col min="15" max="15" width="3.28515625" style="5" customWidth="1"/>
    <col min="16" max="16" width="1.140625" style="6" customWidth="1"/>
    <col min="17" max="17" width="3.28515625" style="4" customWidth="1"/>
    <col min="18" max="18" width="3.28515625" style="5" customWidth="1"/>
    <col min="19" max="19" width="1.140625" style="6" customWidth="1"/>
    <col min="20" max="20" width="3.28515625" style="4" customWidth="1"/>
    <col min="21" max="21" width="3.28515625" style="5" customWidth="1"/>
    <col min="22" max="22" width="1.140625" style="6" customWidth="1"/>
    <col min="23" max="23" width="3.28515625" style="4" customWidth="1"/>
    <col min="24" max="24" width="3.28515625" style="5" customWidth="1"/>
    <col min="25" max="25" width="1.140625" style="6" customWidth="1"/>
    <col min="26" max="26" width="3.28515625" style="4" customWidth="1"/>
    <col min="27" max="27" width="3.28515625" style="5" customWidth="1"/>
    <col min="28" max="28" width="1.140625" style="6" customWidth="1"/>
    <col min="29" max="29" width="3.28515625" style="4" customWidth="1"/>
    <col min="30" max="30" width="3.28515625" style="5" customWidth="1"/>
    <col min="31" max="31" width="1.140625" style="6" customWidth="1"/>
    <col min="32" max="32" width="3.28515625" style="4" customWidth="1"/>
    <col min="33" max="33" width="3.28515625" style="5" customWidth="1"/>
    <col min="34" max="34" width="1.140625" style="6" customWidth="1"/>
    <col min="35" max="35" width="3.28515625" style="4" customWidth="1"/>
    <col min="36" max="36" width="3.28515625" style="5" customWidth="1"/>
    <col min="37" max="37" width="1.140625" style="6" customWidth="1"/>
    <col min="38" max="38" width="3.28515625" style="4" customWidth="1"/>
    <col min="39" max="39" width="3.28515625" style="5" customWidth="1"/>
    <col min="40" max="40" width="1.140625" style="6" customWidth="1"/>
    <col min="41" max="41" width="3.28515625" style="4" customWidth="1"/>
    <col min="42" max="42" width="3.28515625" style="5" customWidth="1"/>
    <col min="43" max="43" width="1.140625" style="6" customWidth="1"/>
    <col min="44" max="44" width="3.28515625" style="4" customWidth="1"/>
    <col min="45" max="45" width="3.28515625" style="5" customWidth="1"/>
    <col min="46" max="46" width="1.140625" style="6" customWidth="1"/>
    <col min="47" max="47" width="3.28515625" style="4" customWidth="1"/>
    <col min="48" max="48" width="3.28515625" style="5" customWidth="1"/>
    <col min="49" max="49" width="1.140625" style="6" customWidth="1"/>
    <col min="50" max="50" width="3.28515625" style="4" customWidth="1"/>
    <col min="51" max="51" width="3.28515625" style="3" customWidth="1"/>
    <col min="52" max="52" width="1.140625" style="3" customWidth="1"/>
    <col min="53" max="54" width="3.28515625" style="3" customWidth="1"/>
    <col min="55" max="55" width="1.140625" style="5" customWidth="1"/>
    <col min="56" max="56" width="3.28515625" style="3" customWidth="1"/>
    <col min="57" max="57" width="4.28515625" style="4" customWidth="1"/>
    <col min="58" max="61" width="4.28515625" style="3" customWidth="1"/>
    <col min="62" max="62" width="1.140625" style="3" customWidth="1"/>
    <col min="63" max="64" width="4.28515625" style="3" customWidth="1"/>
    <col min="65" max="81" width="3.28515625" style="3" hidden="1" customWidth="1"/>
    <col min="82" max="82" width="10.42578125" style="3" hidden="1" customWidth="1"/>
    <col min="83" max="83" width="9.5703125" style="3" hidden="1" customWidth="1"/>
    <col min="84" max="16384" width="9.140625" style="3"/>
  </cols>
  <sheetData>
    <row r="1" spans="1:83" s="2" customFormat="1" ht="21" thickBot="1" x14ac:dyDescent="0.35">
      <c r="A1" s="79"/>
      <c r="B1" s="80"/>
      <c r="C1" s="102" t="str">
        <f>'SKUPINA 3'!$A$1</f>
        <v>SKUPINA 3 hlavního turnaje v kategorii U9</v>
      </c>
      <c r="D1" s="81"/>
      <c r="E1" s="80"/>
      <c r="F1" s="82"/>
      <c r="G1" s="81"/>
      <c r="H1" s="80"/>
      <c r="I1" s="82"/>
      <c r="J1" s="81"/>
      <c r="K1" s="80"/>
      <c r="L1" s="82"/>
      <c r="M1" s="81"/>
      <c r="N1" s="80"/>
      <c r="O1" s="82"/>
      <c r="P1" s="81"/>
      <c r="Q1" s="80"/>
      <c r="R1" s="82"/>
      <c r="S1" s="81"/>
      <c r="T1" s="80"/>
      <c r="U1" s="82"/>
      <c r="V1" s="81"/>
      <c r="W1" s="80"/>
      <c r="X1" s="82"/>
      <c r="Y1" s="81"/>
      <c r="Z1" s="80"/>
      <c r="AA1" s="82"/>
      <c r="AB1" s="81"/>
      <c r="AC1" s="80"/>
      <c r="AD1" s="82"/>
      <c r="AE1" s="81"/>
      <c r="AF1" s="80"/>
      <c r="AG1" s="82"/>
      <c r="AH1" s="81"/>
      <c r="AI1" s="80"/>
      <c r="AJ1" s="82"/>
      <c r="AK1" s="81"/>
      <c r="AL1" s="80"/>
      <c r="AM1" s="82"/>
      <c r="AN1" s="81"/>
      <c r="AO1" s="80"/>
      <c r="AP1" s="82"/>
      <c r="AQ1" s="81"/>
      <c r="AR1" s="80"/>
      <c r="AS1" s="82"/>
      <c r="AT1" s="81"/>
      <c r="AU1" s="80"/>
      <c r="AV1" s="82"/>
      <c r="AW1" s="81"/>
      <c r="AX1" s="80"/>
      <c r="AY1" s="80"/>
      <c r="AZ1" s="80"/>
      <c r="BA1" s="80"/>
      <c r="BB1" s="80"/>
      <c r="BC1" s="80"/>
      <c r="BD1" s="80"/>
      <c r="BE1" s="81"/>
      <c r="BF1" s="81"/>
      <c r="BG1" s="81"/>
      <c r="BH1" s="81"/>
      <c r="BI1" s="82"/>
      <c r="BJ1" s="81"/>
      <c r="BK1" s="80"/>
      <c r="BL1" s="83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3"/>
    </row>
    <row r="2" spans="1:83" x14ac:dyDescent="0.2">
      <c r="A2" s="84"/>
      <c r="B2" s="85"/>
      <c r="C2" s="380">
        <v>1</v>
      </c>
      <c r="D2" s="381"/>
      <c r="E2" s="382"/>
      <c r="F2" s="380">
        <v>2</v>
      </c>
      <c r="G2" s="381"/>
      <c r="H2" s="382"/>
      <c r="I2" s="380">
        <v>3</v>
      </c>
      <c r="J2" s="381"/>
      <c r="K2" s="382"/>
      <c r="L2" s="380">
        <v>4</v>
      </c>
      <c r="M2" s="381"/>
      <c r="N2" s="382"/>
      <c r="O2" s="380">
        <v>5</v>
      </c>
      <c r="P2" s="381"/>
      <c r="Q2" s="382"/>
      <c r="R2" s="380">
        <v>6</v>
      </c>
      <c r="S2" s="381"/>
      <c r="T2" s="382"/>
      <c r="U2" s="380">
        <v>7</v>
      </c>
      <c r="V2" s="381"/>
      <c r="W2" s="382"/>
      <c r="X2" s="380">
        <v>8</v>
      </c>
      <c r="Y2" s="381"/>
      <c r="Z2" s="382"/>
      <c r="AA2" s="380">
        <v>9</v>
      </c>
      <c r="AB2" s="381"/>
      <c r="AC2" s="382"/>
      <c r="AD2" s="380">
        <v>10</v>
      </c>
      <c r="AE2" s="381"/>
      <c r="AF2" s="382"/>
      <c r="AG2" s="381">
        <v>11</v>
      </c>
      <c r="AH2" s="381"/>
      <c r="AI2" s="382"/>
      <c r="AJ2" s="380">
        <v>12</v>
      </c>
      <c r="AK2" s="381"/>
      <c r="AL2" s="382"/>
      <c r="AM2" s="380">
        <v>13</v>
      </c>
      <c r="AN2" s="381"/>
      <c r="AO2" s="382"/>
      <c r="AP2" s="380">
        <v>14</v>
      </c>
      <c r="AQ2" s="381"/>
      <c r="AR2" s="382"/>
      <c r="AS2" s="380">
        <v>15</v>
      </c>
      <c r="AT2" s="381"/>
      <c r="AU2" s="382"/>
      <c r="AV2" s="380">
        <v>16</v>
      </c>
      <c r="AW2" s="381"/>
      <c r="AX2" s="381"/>
      <c r="AY2" s="393">
        <v>17</v>
      </c>
      <c r="AZ2" s="393"/>
      <c r="BA2" s="393"/>
      <c r="BB2" s="393">
        <v>18</v>
      </c>
      <c r="BC2" s="393"/>
      <c r="BD2" s="380"/>
      <c r="BE2" s="383" t="s">
        <v>6</v>
      </c>
      <c r="BF2" s="383" t="s">
        <v>3</v>
      </c>
      <c r="BG2" s="383" t="s">
        <v>4</v>
      </c>
      <c r="BH2" s="383" t="s">
        <v>5</v>
      </c>
      <c r="BI2" s="394" t="s">
        <v>1</v>
      </c>
      <c r="BJ2" s="395"/>
      <c r="BK2" s="396"/>
      <c r="BL2" s="383" t="s">
        <v>2</v>
      </c>
      <c r="BM2" s="99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1"/>
      <c r="CD2" s="389" t="s">
        <v>7</v>
      </c>
      <c r="CE2" s="391" t="s">
        <v>8</v>
      </c>
    </row>
    <row r="3" spans="1:83" ht="110.1" customHeight="1" thickBot="1" x14ac:dyDescent="0.25">
      <c r="A3" s="86"/>
      <c r="B3" s="63"/>
      <c r="C3" s="377" t="str">
        <f>B4</f>
        <v>1.SK Prostějov</v>
      </c>
      <c r="D3" s="378"/>
      <c r="E3" s="379"/>
      <c r="F3" s="377" t="str">
        <f>B5</f>
        <v>FK Meteor Praha</v>
      </c>
      <c r="G3" s="378"/>
      <c r="H3" s="379"/>
      <c r="I3" s="377" t="str">
        <f>B6</f>
        <v>FC Velké Meziříčí</v>
      </c>
      <c r="J3" s="378"/>
      <c r="K3" s="379"/>
      <c r="L3" s="377" t="str">
        <f>B7</f>
        <v>FC Slovácko</v>
      </c>
      <c r="M3" s="378"/>
      <c r="N3" s="379"/>
      <c r="O3" s="377">
        <f>B8</f>
        <v>5</v>
      </c>
      <c r="P3" s="378"/>
      <c r="Q3" s="379"/>
      <c r="R3" s="377">
        <f>B9</f>
        <v>6</v>
      </c>
      <c r="S3" s="378"/>
      <c r="T3" s="379"/>
      <c r="U3" s="377">
        <f>B10</f>
        <v>7</v>
      </c>
      <c r="V3" s="378"/>
      <c r="W3" s="379"/>
      <c r="X3" s="377">
        <f>B11</f>
        <v>8</v>
      </c>
      <c r="Y3" s="378"/>
      <c r="Z3" s="379"/>
      <c r="AA3" s="377">
        <f>B12</f>
        <v>9</v>
      </c>
      <c r="AB3" s="378"/>
      <c r="AC3" s="379"/>
      <c r="AD3" s="377">
        <f>B13</f>
        <v>10</v>
      </c>
      <c r="AE3" s="378"/>
      <c r="AF3" s="379"/>
      <c r="AG3" s="378" t="e">
        <f>B14</f>
        <v>#REF!</v>
      </c>
      <c r="AH3" s="378"/>
      <c r="AI3" s="379"/>
      <c r="AJ3" s="377" t="e">
        <f>B15</f>
        <v>#REF!</v>
      </c>
      <c r="AK3" s="378"/>
      <c r="AL3" s="379"/>
      <c r="AM3" s="377" t="e">
        <f>B16</f>
        <v>#REF!</v>
      </c>
      <c r="AN3" s="378"/>
      <c r="AO3" s="379"/>
      <c r="AP3" s="377" t="e">
        <f>B17</f>
        <v>#REF!</v>
      </c>
      <c r="AQ3" s="378"/>
      <c r="AR3" s="379"/>
      <c r="AS3" s="377">
        <f>B18</f>
        <v>11</v>
      </c>
      <c r="AT3" s="378"/>
      <c r="AU3" s="379"/>
      <c r="AV3" s="385">
        <f>B19</f>
        <v>12</v>
      </c>
      <c r="AW3" s="386"/>
      <c r="AX3" s="386"/>
      <c r="AY3" s="385">
        <f>B20</f>
        <v>13</v>
      </c>
      <c r="AZ3" s="386"/>
      <c r="BA3" s="386"/>
      <c r="BB3" s="385">
        <f>B21</f>
        <v>14</v>
      </c>
      <c r="BC3" s="386"/>
      <c r="BD3" s="386"/>
      <c r="BE3" s="384"/>
      <c r="BF3" s="384"/>
      <c r="BG3" s="384"/>
      <c r="BH3" s="384"/>
      <c r="BI3" s="397"/>
      <c r="BJ3" s="398"/>
      <c r="BK3" s="399"/>
      <c r="BL3" s="384"/>
      <c r="BM3" s="98">
        <v>2</v>
      </c>
      <c r="BN3" s="98">
        <v>3</v>
      </c>
      <c r="BO3" s="98">
        <v>4</v>
      </c>
      <c r="BP3" s="98">
        <v>5</v>
      </c>
      <c r="BQ3" s="98">
        <v>6</v>
      </c>
      <c r="BR3" s="98">
        <v>7</v>
      </c>
      <c r="BS3" s="98">
        <v>8</v>
      </c>
      <c r="BT3" s="98">
        <v>9</v>
      </c>
      <c r="BU3" s="98">
        <v>10</v>
      </c>
      <c r="BV3" s="98">
        <v>11</v>
      </c>
      <c r="BW3" s="98">
        <v>12</v>
      </c>
      <c r="BX3" s="98">
        <v>13</v>
      </c>
      <c r="BY3" s="98">
        <v>14</v>
      </c>
      <c r="BZ3" s="98">
        <v>15</v>
      </c>
      <c r="CA3" s="98">
        <v>16</v>
      </c>
      <c r="CB3" s="98">
        <v>17</v>
      </c>
      <c r="CC3" s="98">
        <v>18</v>
      </c>
      <c r="CD3" s="390"/>
      <c r="CE3" s="392"/>
    </row>
    <row r="4" spans="1:83" ht="21" customHeight="1" x14ac:dyDescent="0.2">
      <c r="A4" s="64">
        <v>1</v>
      </c>
      <c r="B4" s="103" t="str">
        <f>'SKUPINA 3'!C5</f>
        <v>1.SK Prostějov</v>
      </c>
      <c r="C4" s="370"/>
      <c r="D4" s="375"/>
      <c r="E4" s="376"/>
      <c r="F4" s="87"/>
      <c r="G4" s="7" t="s">
        <v>0</v>
      </c>
      <c r="H4" s="88"/>
      <c r="I4" s="87"/>
      <c r="J4" s="7" t="s">
        <v>0</v>
      </c>
      <c r="K4" s="88"/>
      <c r="L4" s="87"/>
      <c r="M4" s="7" t="s">
        <v>0</v>
      </c>
      <c r="N4" s="88"/>
      <c r="O4" s="87"/>
      <c r="P4" s="7" t="s">
        <v>0</v>
      </c>
      <c r="Q4" s="88"/>
      <c r="R4" s="87"/>
      <c r="S4" s="7" t="s">
        <v>0</v>
      </c>
      <c r="T4" s="88"/>
      <c r="U4" s="87"/>
      <c r="V4" s="7" t="s">
        <v>0</v>
      </c>
      <c r="W4" s="88"/>
      <c r="X4" s="87"/>
      <c r="Y4" s="7" t="s">
        <v>0</v>
      </c>
      <c r="Z4" s="88"/>
      <c r="AA4" s="87"/>
      <c r="AB4" s="7" t="s">
        <v>0</v>
      </c>
      <c r="AC4" s="88"/>
      <c r="AD4" s="87"/>
      <c r="AE4" s="7" t="s">
        <v>0</v>
      </c>
      <c r="AF4" s="88"/>
      <c r="AG4" s="89"/>
      <c r="AH4" s="7" t="s">
        <v>0</v>
      </c>
      <c r="AI4" s="88"/>
      <c r="AJ4" s="87"/>
      <c r="AK4" s="7" t="s">
        <v>0</v>
      </c>
      <c r="AL4" s="88"/>
      <c r="AM4" s="87"/>
      <c r="AN4" s="7" t="s">
        <v>0</v>
      </c>
      <c r="AO4" s="88"/>
      <c r="AP4" s="87"/>
      <c r="AQ4" s="7" t="s">
        <v>0</v>
      </c>
      <c r="AR4" s="88"/>
      <c r="AS4" s="87"/>
      <c r="AT4" s="7" t="s">
        <v>0</v>
      </c>
      <c r="AU4" s="88"/>
      <c r="AV4" s="87"/>
      <c r="AW4" s="7" t="s">
        <v>0</v>
      </c>
      <c r="AX4" s="89"/>
      <c r="AY4" s="90"/>
      <c r="AZ4" s="7" t="s">
        <v>0</v>
      </c>
      <c r="BA4" s="91"/>
      <c r="BB4" s="90"/>
      <c r="BC4" s="7" t="s">
        <v>0</v>
      </c>
      <c r="BD4" s="92"/>
      <c r="BE4" s="8">
        <f>COUNT(BM4:CC4)</f>
        <v>0</v>
      </c>
      <c r="BF4" s="8">
        <f>COUNTIF(BM4:CC4,3)</f>
        <v>0</v>
      </c>
      <c r="BG4" s="8">
        <f>COUNTIF(BM4:CC4,1)</f>
        <v>0</v>
      </c>
      <c r="BH4" s="8">
        <f>COUNTIF(BM4:CC4,0)</f>
        <v>0</v>
      </c>
      <c r="BI4" s="9">
        <f>SUM(C4,F4,I4,L4,O4,R4,U4,X4,AA4,AD4,AG4,AJ4,AM4,AP4,AS4,AV4,AY4,BB4)</f>
        <v>0</v>
      </c>
      <c r="BJ4" s="10" t="s">
        <v>0</v>
      </c>
      <c r="BK4" s="1">
        <f>SUM(E4,H4,K4,N4,Q4,T4,W4,Z4,AC4,AF4,AI4,AL4,AO4,AR4,AU4,AX4,BA4,BD4)</f>
        <v>0</v>
      </c>
      <c r="BL4" s="8">
        <f>SUM(BM4:CC4)</f>
        <v>0</v>
      </c>
      <c r="BM4" s="104" t="str">
        <f>IF(F4="","",IF(F4&gt;H4,3,IF(F4=H4,1,0)))</f>
        <v/>
      </c>
      <c r="BN4" s="105" t="str">
        <f>IF(I4="","",IF(I4&gt;K4,3,IF(I4=K4,1,0)))</f>
        <v/>
      </c>
      <c r="BO4" s="105" t="str">
        <f>IF(L4="","",IF(L4&gt;N4,3,IF(L4=N4,1,0)))</f>
        <v/>
      </c>
      <c r="BP4" s="105" t="str">
        <f>IF(O4="","",IF(O4&gt;Q4,3,IF(O4=Q4,1,0)))</f>
        <v/>
      </c>
      <c r="BQ4" s="105" t="str">
        <f>IF(R4="","",IF(R4&gt;T4,3,IF(R4=T4,1,0)))</f>
        <v/>
      </c>
      <c r="BR4" s="105" t="str">
        <f t="shared" ref="BR4:BR9" si="0">IF(U4="","",IF(U4&gt;W4,3,IF(U4=W4,1,0)))</f>
        <v/>
      </c>
      <c r="BS4" s="105" t="str">
        <f t="shared" ref="BS4:BS10" si="1">IF(X4="","",IF(X4&gt;Z4,3,IF(X4=Z4,1,0)))</f>
        <v/>
      </c>
      <c r="BT4" s="105" t="str">
        <f t="shared" ref="BT4:BT11" si="2">IF(AA4="","",IF(AA4&gt;AC4,3,IF(AA4=AC4,1,0)))</f>
        <v/>
      </c>
      <c r="BU4" s="105" t="str">
        <f t="shared" ref="BU4:BU12" si="3">IF(AD4="","",IF(AD4&gt;AF4,3,IF(AD4=AF4,1,0)))</f>
        <v/>
      </c>
      <c r="BV4" s="105" t="str">
        <f t="shared" ref="BV4:BV13" si="4">IF(AG4="","",IF(AG4&gt;AI4,3,IF(AG4=AI4,1,0)))</f>
        <v/>
      </c>
      <c r="BW4" s="105" t="str">
        <f t="shared" ref="BW4:BW14" si="5">IF(AJ4="","",IF(AJ4&gt;AL4,3,IF(AJ4=AL4,1,0)))</f>
        <v/>
      </c>
      <c r="BX4" s="105" t="str">
        <f t="shared" ref="BX4:BX15" si="6">IF(AM4="","",IF(AM4&gt;AO4,3,IF(AM4=AO4,1,0)))</f>
        <v/>
      </c>
      <c r="BY4" s="105" t="str">
        <f t="shared" ref="BY4:BY16" si="7">IF(AP4="","",IF(AP4&gt;AR4,3,IF(AP4=AR4,1,0)))</f>
        <v/>
      </c>
      <c r="BZ4" s="105" t="str">
        <f t="shared" ref="BZ4:BZ17" si="8">IF(AS4="","",IF(AS4&gt;AU4,3,IF(AS4=AU4,1,0)))</f>
        <v/>
      </c>
      <c r="CA4" s="105" t="str">
        <f t="shared" ref="CA4:CA18" si="9">IF(AV4="","",IF(AV4&gt;AX4,3,IF(AV4=AX4,1,0)))</f>
        <v/>
      </c>
      <c r="CB4" s="105" t="str">
        <f>IF(AY4="","",IF(AY4&gt;BA4,3,IF(AY4=BA4,1,0)))</f>
        <v/>
      </c>
      <c r="CC4" s="106" t="str">
        <f>IF(BB4="","",IF(BB4&gt;BD4,3,IF(BB4=BD4,1,0)))</f>
        <v/>
      </c>
      <c r="CD4" s="70" t="str">
        <f t="shared" ref="CD4:CD19" si="10">IF(BI4&gt;BK4,"aktivní",IF(BI4=BK4,"vyrovnané","pasivní"))</f>
        <v>vyrovnané</v>
      </c>
      <c r="CE4" s="71" t="str">
        <f t="shared" ref="CE4:CE19" si="11">IF(BL4&gt;=80/100*BE4*3,"vynikající",IF(BL4&lt;50/100*BE4*3,"neúspěšné","dobré"))</f>
        <v>vynikající</v>
      </c>
    </row>
    <row r="5" spans="1:83" ht="21" customHeight="1" x14ac:dyDescent="0.2">
      <c r="A5" s="64">
        <v>2</v>
      </c>
      <c r="B5" s="103" t="str">
        <f>'SKUPINA 3'!C6</f>
        <v>FK Meteor Praha</v>
      </c>
      <c r="C5" s="72" t="str">
        <f>IF(H4="","",H4)</f>
        <v/>
      </c>
      <c r="D5" s="11" t="s">
        <v>0</v>
      </c>
      <c r="E5" s="65" t="str">
        <f>IF(F4="","",F4)</f>
        <v/>
      </c>
      <c r="F5" s="370"/>
      <c r="G5" s="371"/>
      <c r="H5" s="372"/>
      <c r="I5" s="87"/>
      <c r="J5" s="7" t="s">
        <v>0</v>
      </c>
      <c r="K5" s="88"/>
      <c r="L5" s="87"/>
      <c r="M5" s="7" t="s">
        <v>0</v>
      </c>
      <c r="N5" s="88"/>
      <c r="O5" s="87"/>
      <c r="P5" s="7" t="s">
        <v>0</v>
      </c>
      <c r="Q5" s="88"/>
      <c r="R5" s="87"/>
      <c r="S5" s="7" t="s">
        <v>0</v>
      </c>
      <c r="T5" s="88"/>
      <c r="U5" s="87"/>
      <c r="V5" s="7" t="s">
        <v>0</v>
      </c>
      <c r="W5" s="88"/>
      <c r="X5" s="87"/>
      <c r="Y5" s="7" t="s">
        <v>0</v>
      </c>
      <c r="Z5" s="88"/>
      <c r="AA5" s="87"/>
      <c r="AB5" s="7" t="s">
        <v>0</v>
      </c>
      <c r="AC5" s="88"/>
      <c r="AD5" s="87"/>
      <c r="AE5" s="7" t="s">
        <v>0</v>
      </c>
      <c r="AF5" s="88"/>
      <c r="AG5" s="89"/>
      <c r="AH5" s="7" t="s">
        <v>0</v>
      </c>
      <c r="AI5" s="88"/>
      <c r="AJ5" s="87"/>
      <c r="AK5" s="7" t="s">
        <v>0</v>
      </c>
      <c r="AL5" s="88"/>
      <c r="AM5" s="87"/>
      <c r="AN5" s="7" t="s">
        <v>0</v>
      </c>
      <c r="AO5" s="88"/>
      <c r="AP5" s="87"/>
      <c r="AQ5" s="7" t="s">
        <v>0</v>
      </c>
      <c r="AR5" s="88"/>
      <c r="AS5" s="87"/>
      <c r="AT5" s="7" t="s">
        <v>0</v>
      </c>
      <c r="AU5" s="88"/>
      <c r="AV5" s="87"/>
      <c r="AW5" s="7" t="s">
        <v>0</v>
      </c>
      <c r="AX5" s="89"/>
      <c r="AY5" s="87"/>
      <c r="AZ5" s="7" t="s">
        <v>0</v>
      </c>
      <c r="BA5" s="88"/>
      <c r="BB5" s="87"/>
      <c r="BC5" s="7" t="s">
        <v>0</v>
      </c>
      <c r="BD5" s="93"/>
      <c r="BE5" s="12">
        <f t="shared" ref="BE5:BE21" si="12">COUNT(BM5:CC5)</f>
        <v>0</v>
      </c>
      <c r="BF5" s="12">
        <f t="shared" ref="BF5:BF21" si="13">COUNTIF(BM5:CC5,3)</f>
        <v>0</v>
      </c>
      <c r="BG5" s="12">
        <f t="shared" ref="BG5:BG21" si="14">COUNTIF(BM5:CC5,1)</f>
        <v>0</v>
      </c>
      <c r="BH5" s="12">
        <f t="shared" ref="BH5:BH21" si="15">COUNTIF(BM5:CC5,0)</f>
        <v>0</v>
      </c>
      <c r="BI5" s="9">
        <f t="shared" ref="BI5:BI21" si="16">SUM(C5,F5,I5,L5,O5,R5,U5,X5,AA5,AD5,AG5,AJ5,AM5,AP5,AS5,AV5,AY5,BB5)</f>
        <v>0</v>
      </c>
      <c r="BJ5" s="10" t="s">
        <v>0</v>
      </c>
      <c r="BK5" s="1">
        <f t="shared" ref="BK5:BK21" si="17">SUM(E5,H5,K5,N5,Q5,T5,W5,Z5,AC5,AF5,AI5,AL5,AO5,AR5,AU5,AX5,BA5,BD5)</f>
        <v>0</v>
      </c>
      <c r="BL5" s="12">
        <f t="shared" ref="BL5:BL21" si="18">SUM(BM5:CC5)</f>
        <v>0</v>
      </c>
      <c r="BM5" s="107" t="str">
        <f t="shared" ref="BM5:BM19" si="19">IF(C5="","",IF(C5&gt;E5,3,IF(C5=E5,1,0)))</f>
        <v/>
      </c>
      <c r="BN5" s="108" t="str">
        <f>IF(I5="","",IF(I5&gt;K5,3,IF(I5=K5,1,0)))</f>
        <v/>
      </c>
      <c r="BO5" s="108" t="str">
        <f>IF(L5="","",IF(L5&gt;N5,3,IF(L5=N5,1,0)))</f>
        <v/>
      </c>
      <c r="BP5" s="108" t="str">
        <f>IF(O5="","",IF(O5&gt;Q5,3,IF(O5=Q5,1,0)))</f>
        <v/>
      </c>
      <c r="BQ5" s="108" t="str">
        <f>IF(R5="","",IF(R5&gt;T5,3,IF(R5=T5,1,0)))</f>
        <v/>
      </c>
      <c r="BR5" s="108" t="str">
        <f t="shared" si="0"/>
        <v/>
      </c>
      <c r="BS5" s="108" t="str">
        <f t="shared" si="1"/>
        <v/>
      </c>
      <c r="BT5" s="108" t="str">
        <f t="shared" si="2"/>
        <v/>
      </c>
      <c r="BU5" s="108" t="str">
        <f t="shared" si="3"/>
        <v/>
      </c>
      <c r="BV5" s="108" t="str">
        <f t="shared" si="4"/>
        <v/>
      </c>
      <c r="BW5" s="108" t="str">
        <f t="shared" si="5"/>
        <v/>
      </c>
      <c r="BX5" s="108" t="str">
        <f t="shared" si="6"/>
        <v/>
      </c>
      <c r="BY5" s="108" t="str">
        <f t="shared" si="7"/>
        <v/>
      </c>
      <c r="BZ5" s="108" t="str">
        <f t="shared" si="8"/>
        <v/>
      </c>
      <c r="CA5" s="108" t="str">
        <f t="shared" si="9"/>
        <v/>
      </c>
      <c r="CB5" s="108" t="str">
        <f t="shared" ref="CB5:CB19" si="20">IF(AY5="","",IF(AY5&gt;BA5,3,IF(AY5=BA5,1,0)))</f>
        <v/>
      </c>
      <c r="CC5" s="109" t="str">
        <f t="shared" ref="CC5:CC20" si="21">IF(BB5="","",IF(BB5&gt;BD5,3,IF(BB5=BD5,1,0)))</f>
        <v/>
      </c>
      <c r="CD5" s="70" t="str">
        <f t="shared" si="10"/>
        <v>vyrovnané</v>
      </c>
      <c r="CE5" s="71" t="str">
        <f t="shared" si="11"/>
        <v>vynikající</v>
      </c>
    </row>
    <row r="6" spans="1:83" ht="21" customHeight="1" x14ac:dyDescent="0.2">
      <c r="A6" s="64">
        <v>3</v>
      </c>
      <c r="B6" s="103" t="str">
        <f>'SKUPINA 3'!C7</f>
        <v>FC Velké Meziříčí</v>
      </c>
      <c r="C6" s="72" t="str">
        <f>IF(K4="","",K4)</f>
        <v/>
      </c>
      <c r="D6" s="11" t="s">
        <v>0</v>
      </c>
      <c r="E6" s="65" t="str">
        <f>IF(I4="","",I4)</f>
        <v/>
      </c>
      <c r="F6" s="72" t="str">
        <f>IF(K5="","",K5)</f>
        <v/>
      </c>
      <c r="G6" s="11" t="s">
        <v>0</v>
      </c>
      <c r="H6" s="65" t="str">
        <f>IF(I5="","",I5)</f>
        <v/>
      </c>
      <c r="I6" s="370"/>
      <c r="J6" s="371"/>
      <c r="K6" s="372"/>
      <c r="L6" s="87"/>
      <c r="M6" s="7" t="s">
        <v>0</v>
      </c>
      <c r="N6" s="88"/>
      <c r="O6" s="87"/>
      <c r="P6" s="7" t="s">
        <v>0</v>
      </c>
      <c r="Q6" s="88"/>
      <c r="R6" s="87"/>
      <c r="S6" s="7" t="s">
        <v>0</v>
      </c>
      <c r="T6" s="88"/>
      <c r="U6" s="87"/>
      <c r="V6" s="7" t="s">
        <v>0</v>
      </c>
      <c r="W6" s="88"/>
      <c r="X6" s="87"/>
      <c r="Y6" s="7" t="s">
        <v>0</v>
      </c>
      <c r="Z6" s="88"/>
      <c r="AA6" s="87"/>
      <c r="AB6" s="7" t="s">
        <v>0</v>
      </c>
      <c r="AC6" s="88"/>
      <c r="AD6" s="87"/>
      <c r="AE6" s="7" t="s">
        <v>0</v>
      </c>
      <c r="AF6" s="88"/>
      <c r="AG6" s="89"/>
      <c r="AH6" s="7" t="s">
        <v>0</v>
      </c>
      <c r="AI6" s="88"/>
      <c r="AJ6" s="87"/>
      <c r="AK6" s="7" t="s">
        <v>0</v>
      </c>
      <c r="AL6" s="88"/>
      <c r="AM6" s="87"/>
      <c r="AN6" s="7" t="s">
        <v>0</v>
      </c>
      <c r="AO6" s="88"/>
      <c r="AP6" s="87"/>
      <c r="AQ6" s="7" t="s">
        <v>0</v>
      </c>
      <c r="AR6" s="88"/>
      <c r="AS6" s="87"/>
      <c r="AT6" s="7" t="s">
        <v>0</v>
      </c>
      <c r="AU6" s="88"/>
      <c r="AV6" s="87"/>
      <c r="AW6" s="7" t="s">
        <v>0</v>
      </c>
      <c r="AX6" s="89"/>
      <c r="AY6" s="87"/>
      <c r="AZ6" s="7" t="s">
        <v>0</v>
      </c>
      <c r="BA6" s="88"/>
      <c r="BB6" s="87"/>
      <c r="BC6" s="7" t="s">
        <v>0</v>
      </c>
      <c r="BD6" s="93"/>
      <c r="BE6" s="12">
        <f t="shared" si="12"/>
        <v>0</v>
      </c>
      <c r="BF6" s="12">
        <f t="shared" si="13"/>
        <v>0</v>
      </c>
      <c r="BG6" s="12">
        <f t="shared" si="14"/>
        <v>0</v>
      </c>
      <c r="BH6" s="12">
        <f t="shared" si="15"/>
        <v>0</v>
      </c>
      <c r="BI6" s="9">
        <f t="shared" si="16"/>
        <v>0</v>
      </c>
      <c r="BJ6" s="10" t="s">
        <v>0</v>
      </c>
      <c r="BK6" s="1">
        <f t="shared" si="17"/>
        <v>0</v>
      </c>
      <c r="BL6" s="12">
        <f t="shared" si="18"/>
        <v>0</v>
      </c>
      <c r="BM6" s="107" t="str">
        <f t="shared" si="19"/>
        <v/>
      </c>
      <c r="BN6" s="108" t="str">
        <f t="shared" ref="BN6:BN19" si="22">IF(F6="","",IF(F6&gt;H6,3,IF(F6=H6,1,0)))</f>
        <v/>
      </c>
      <c r="BO6" s="108" t="str">
        <f>IF(L6="","",IF(L6&gt;N6,3,IF(L6=N6,1,0)))</f>
        <v/>
      </c>
      <c r="BP6" s="108" t="str">
        <f>IF(O6="","",IF(O6&gt;Q6,3,IF(O6=Q6,1,0)))</f>
        <v/>
      </c>
      <c r="BQ6" s="108" t="str">
        <f>IF(R6="","",IF(R6&gt;T6,3,IF(R6=T6,1,0)))</f>
        <v/>
      </c>
      <c r="BR6" s="108" t="str">
        <f t="shared" si="0"/>
        <v/>
      </c>
      <c r="BS6" s="108" t="str">
        <f t="shared" si="1"/>
        <v/>
      </c>
      <c r="BT6" s="108" t="str">
        <f t="shared" si="2"/>
        <v/>
      </c>
      <c r="BU6" s="108" t="str">
        <f t="shared" si="3"/>
        <v/>
      </c>
      <c r="BV6" s="108" t="str">
        <f t="shared" si="4"/>
        <v/>
      </c>
      <c r="BW6" s="108" t="str">
        <f t="shared" si="5"/>
        <v/>
      </c>
      <c r="BX6" s="108" t="str">
        <f t="shared" si="6"/>
        <v/>
      </c>
      <c r="BY6" s="108" t="str">
        <f t="shared" si="7"/>
        <v/>
      </c>
      <c r="BZ6" s="108" t="str">
        <f t="shared" si="8"/>
        <v/>
      </c>
      <c r="CA6" s="108" t="str">
        <f t="shared" si="9"/>
        <v/>
      </c>
      <c r="CB6" s="108" t="str">
        <f t="shared" si="20"/>
        <v/>
      </c>
      <c r="CC6" s="109" t="str">
        <f t="shared" si="21"/>
        <v/>
      </c>
      <c r="CD6" s="70" t="str">
        <f t="shared" si="10"/>
        <v>vyrovnané</v>
      </c>
      <c r="CE6" s="71" t="str">
        <f t="shared" si="11"/>
        <v>vynikající</v>
      </c>
    </row>
    <row r="7" spans="1:83" ht="21" customHeight="1" x14ac:dyDescent="0.2">
      <c r="A7" s="64">
        <v>4</v>
      </c>
      <c r="B7" s="103" t="str">
        <f>'SKUPINA 3'!C8</f>
        <v>FC Slovácko</v>
      </c>
      <c r="C7" s="72" t="str">
        <f>IF(N4="","",N4)</f>
        <v/>
      </c>
      <c r="D7" s="11" t="s">
        <v>0</v>
      </c>
      <c r="E7" s="65" t="str">
        <f>IF(L4="","",L4)</f>
        <v/>
      </c>
      <c r="F7" s="72" t="str">
        <f>IF(N5="","",N5)</f>
        <v/>
      </c>
      <c r="G7" s="11" t="s">
        <v>0</v>
      </c>
      <c r="H7" s="65" t="str">
        <f>IF(L5="","",L5)</f>
        <v/>
      </c>
      <c r="I7" s="72" t="str">
        <f>IF(N6="","",N6)</f>
        <v/>
      </c>
      <c r="J7" s="11" t="s">
        <v>0</v>
      </c>
      <c r="K7" s="65" t="str">
        <f>IF(L6="","",L6)</f>
        <v/>
      </c>
      <c r="L7" s="370"/>
      <c r="M7" s="371"/>
      <c r="N7" s="372"/>
      <c r="O7" s="87"/>
      <c r="P7" s="7" t="s">
        <v>0</v>
      </c>
      <c r="Q7" s="88"/>
      <c r="R7" s="87"/>
      <c r="S7" s="7" t="s">
        <v>0</v>
      </c>
      <c r="T7" s="88"/>
      <c r="U7" s="87"/>
      <c r="V7" s="7" t="s">
        <v>0</v>
      </c>
      <c r="W7" s="88"/>
      <c r="X7" s="87"/>
      <c r="Y7" s="7" t="s">
        <v>0</v>
      </c>
      <c r="Z7" s="88"/>
      <c r="AA7" s="87"/>
      <c r="AB7" s="7" t="s">
        <v>0</v>
      </c>
      <c r="AC7" s="88"/>
      <c r="AD7" s="87"/>
      <c r="AE7" s="7" t="s">
        <v>0</v>
      </c>
      <c r="AF7" s="88"/>
      <c r="AG7" s="89"/>
      <c r="AH7" s="7" t="s">
        <v>0</v>
      </c>
      <c r="AI7" s="88"/>
      <c r="AJ7" s="87"/>
      <c r="AK7" s="7" t="s">
        <v>0</v>
      </c>
      <c r="AL7" s="88"/>
      <c r="AM7" s="87"/>
      <c r="AN7" s="7" t="s">
        <v>0</v>
      </c>
      <c r="AO7" s="88"/>
      <c r="AP7" s="87"/>
      <c r="AQ7" s="7" t="s">
        <v>0</v>
      </c>
      <c r="AR7" s="88"/>
      <c r="AS7" s="87"/>
      <c r="AT7" s="7" t="s">
        <v>0</v>
      </c>
      <c r="AU7" s="88"/>
      <c r="AV7" s="87"/>
      <c r="AW7" s="7" t="s">
        <v>0</v>
      </c>
      <c r="AX7" s="89"/>
      <c r="AY7" s="87"/>
      <c r="AZ7" s="7" t="s">
        <v>0</v>
      </c>
      <c r="BA7" s="88"/>
      <c r="BB7" s="87"/>
      <c r="BC7" s="7" t="s">
        <v>0</v>
      </c>
      <c r="BD7" s="93"/>
      <c r="BE7" s="12">
        <f t="shared" si="12"/>
        <v>0</v>
      </c>
      <c r="BF7" s="12">
        <f t="shared" si="13"/>
        <v>0</v>
      </c>
      <c r="BG7" s="12">
        <f t="shared" si="14"/>
        <v>0</v>
      </c>
      <c r="BH7" s="12">
        <f t="shared" si="15"/>
        <v>0</v>
      </c>
      <c r="BI7" s="9">
        <f t="shared" si="16"/>
        <v>0</v>
      </c>
      <c r="BJ7" s="10" t="s">
        <v>0</v>
      </c>
      <c r="BK7" s="1">
        <f t="shared" si="17"/>
        <v>0</v>
      </c>
      <c r="BL7" s="12">
        <f t="shared" si="18"/>
        <v>0</v>
      </c>
      <c r="BM7" s="107" t="str">
        <f t="shared" si="19"/>
        <v/>
      </c>
      <c r="BN7" s="108" t="str">
        <f t="shared" si="22"/>
        <v/>
      </c>
      <c r="BO7" s="108" t="str">
        <f t="shared" ref="BO7:BO19" si="23">IF(I7="","",IF(I7&gt;K7,3,IF(I7=K7,1,0)))</f>
        <v/>
      </c>
      <c r="BP7" s="108" t="str">
        <f>IF(O7="","",IF(O7&gt;Q7,3,IF(O7=Q7,1,0)))</f>
        <v/>
      </c>
      <c r="BQ7" s="108" t="str">
        <f>IF(R7="","",IF(R7&gt;T7,3,IF(R7=T7,1,0)))</f>
        <v/>
      </c>
      <c r="BR7" s="108" t="str">
        <f t="shared" si="0"/>
        <v/>
      </c>
      <c r="BS7" s="108" t="str">
        <f t="shared" si="1"/>
        <v/>
      </c>
      <c r="BT7" s="108" t="str">
        <f t="shared" si="2"/>
        <v/>
      </c>
      <c r="BU7" s="108" t="str">
        <f t="shared" si="3"/>
        <v/>
      </c>
      <c r="BV7" s="108" t="str">
        <f t="shared" si="4"/>
        <v/>
      </c>
      <c r="BW7" s="108" t="str">
        <f t="shared" si="5"/>
        <v/>
      </c>
      <c r="BX7" s="108" t="str">
        <f t="shared" si="6"/>
        <v/>
      </c>
      <c r="BY7" s="108" t="str">
        <f t="shared" si="7"/>
        <v/>
      </c>
      <c r="BZ7" s="108" t="str">
        <f t="shared" si="8"/>
        <v/>
      </c>
      <c r="CA7" s="108" t="str">
        <f t="shared" si="9"/>
        <v/>
      </c>
      <c r="CB7" s="108" t="str">
        <f t="shared" si="20"/>
        <v/>
      </c>
      <c r="CC7" s="109" t="str">
        <f t="shared" si="21"/>
        <v/>
      </c>
      <c r="CD7" s="70" t="str">
        <f t="shared" si="10"/>
        <v>vyrovnané</v>
      </c>
      <c r="CE7" s="71" t="str">
        <f t="shared" si="11"/>
        <v>vynikající</v>
      </c>
    </row>
    <row r="8" spans="1:83" ht="21" customHeight="1" x14ac:dyDescent="0.2">
      <c r="A8" s="64">
        <v>5</v>
      </c>
      <c r="B8" s="103">
        <f>'SKUPINA 3'!C9</f>
        <v>5</v>
      </c>
      <c r="C8" s="72" t="str">
        <f>IF(Q4="","",Q4)</f>
        <v/>
      </c>
      <c r="D8" s="11" t="s">
        <v>0</v>
      </c>
      <c r="E8" s="65" t="str">
        <f>IF(O4="","",O4)</f>
        <v/>
      </c>
      <c r="F8" s="72" t="str">
        <f>IF(Q5="","",Q5)</f>
        <v/>
      </c>
      <c r="G8" s="11" t="s">
        <v>0</v>
      </c>
      <c r="H8" s="65" t="str">
        <f>IF(O5="","",O5)</f>
        <v/>
      </c>
      <c r="I8" s="72" t="str">
        <f>IF(Q6="","",Q6)</f>
        <v/>
      </c>
      <c r="J8" s="11" t="s">
        <v>0</v>
      </c>
      <c r="K8" s="65" t="str">
        <f>IF(O6="","",O6)</f>
        <v/>
      </c>
      <c r="L8" s="72" t="str">
        <f>IF(Q7="","",Q7)</f>
        <v/>
      </c>
      <c r="M8" s="11" t="s">
        <v>0</v>
      </c>
      <c r="N8" s="65" t="str">
        <f>IF(O7="","",O7)</f>
        <v/>
      </c>
      <c r="O8" s="370"/>
      <c r="P8" s="371"/>
      <c r="Q8" s="372"/>
      <c r="R8" s="87"/>
      <c r="S8" s="7" t="s">
        <v>0</v>
      </c>
      <c r="T8" s="88"/>
      <c r="U8" s="87"/>
      <c r="V8" s="7" t="s">
        <v>0</v>
      </c>
      <c r="W8" s="88"/>
      <c r="X8" s="87"/>
      <c r="Y8" s="7" t="s">
        <v>0</v>
      </c>
      <c r="Z8" s="88"/>
      <c r="AA8" s="87"/>
      <c r="AB8" s="7" t="s">
        <v>0</v>
      </c>
      <c r="AC8" s="88"/>
      <c r="AD8" s="87"/>
      <c r="AE8" s="7" t="s">
        <v>0</v>
      </c>
      <c r="AF8" s="88"/>
      <c r="AG8" s="89"/>
      <c r="AH8" s="7" t="s">
        <v>0</v>
      </c>
      <c r="AI8" s="88"/>
      <c r="AJ8" s="87"/>
      <c r="AK8" s="7" t="s">
        <v>0</v>
      </c>
      <c r="AL8" s="88"/>
      <c r="AM8" s="87"/>
      <c r="AN8" s="7" t="s">
        <v>0</v>
      </c>
      <c r="AO8" s="88"/>
      <c r="AP8" s="87"/>
      <c r="AQ8" s="7" t="s">
        <v>0</v>
      </c>
      <c r="AR8" s="88"/>
      <c r="AS8" s="87"/>
      <c r="AT8" s="7" t="s">
        <v>0</v>
      </c>
      <c r="AU8" s="88"/>
      <c r="AV8" s="87"/>
      <c r="AW8" s="7" t="s">
        <v>0</v>
      </c>
      <c r="AX8" s="89"/>
      <c r="AY8" s="87"/>
      <c r="AZ8" s="7" t="s">
        <v>0</v>
      </c>
      <c r="BA8" s="88"/>
      <c r="BB8" s="87"/>
      <c r="BC8" s="7" t="s">
        <v>0</v>
      </c>
      <c r="BD8" s="93"/>
      <c r="BE8" s="12">
        <f t="shared" si="12"/>
        <v>0</v>
      </c>
      <c r="BF8" s="12">
        <f t="shared" si="13"/>
        <v>0</v>
      </c>
      <c r="BG8" s="12">
        <f t="shared" si="14"/>
        <v>0</v>
      </c>
      <c r="BH8" s="12">
        <f t="shared" si="15"/>
        <v>0</v>
      </c>
      <c r="BI8" s="9">
        <f t="shared" si="16"/>
        <v>0</v>
      </c>
      <c r="BJ8" s="10" t="s">
        <v>0</v>
      </c>
      <c r="BK8" s="1">
        <f t="shared" si="17"/>
        <v>0</v>
      </c>
      <c r="BL8" s="12">
        <f t="shared" si="18"/>
        <v>0</v>
      </c>
      <c r="BM8" s="107" t="str">
        <f t="shared" si="19"/>
        <v/>
      </c>
      <c r="BN8" s="108" t="str">
        <f t="shared" si="22"/>
        <v/>
      </c>
      <c r="BO8" s="108" t="str">
        <f t="shared" si="23"/>
        <v/>
      </c>
      <c r="BP8" s="108" t="str">
        <f t="shared" ref="BP8:BP19" si="24">IF(L8="","",IF(L8&gt;N8,3,IF(L8=N8,1,0)))</f>
        <v/>
      </c>
      <c r="BQ8" s="108" t="str">
        <f>IF(R8="","",IF(R8&gt;T8,3,IF(R8=T8,1,0)))</f>
        <v/>
      </c>
      <c r="BR8" s="108" t="str">
        <f t="shared" si="0"/>
        <v/>
      </c>
      <c r="BS8" s="108" t="str">
        <f t="shared" si="1"/>
        <v/>
      </c>
      <c r="BT8" s="108" t="str">
        <f t="shared" si="2"/>
        <v/>
      </c>
      <c r="BU8" s="108" t="str">
        <f t="shared" si="3"/>
        <v/>
      </c>
      <c r="BV8" s="108" t="str">
        <f t="shared" si="4"/>
        <v/>
      </c>
      <c r="BW8" s="108" t="str">
        <f t="shared" si="5"/>
        <v/>
      </c>
      <c r="BX8" s="108" t="str">
        <f t="shared" si="6"/>
        <v/>
      </c>
      <c r="BY8" s="108" t="str">
        <f t="shared" si="7"/>
        <v/>
      </c>
      <c r="BZ8" s="108" t="str">
        <f t="shared" si="8"/>
        <v/>
      </c>
      <c r="CA8" s="108" t="str">
        <f t="shared" si="9"/>
        <v/>
      </c>
      <c r="CB8" s="108" t="str">
        <f t="shared" si="20"/>
        <v/>
      </c>
      <c r="CC8" s="109" t="str">
        <f t="shared" si="21"/>
        <v/>
      </c>
      <c r="CD8" s="70" t="str">
        <f t="shared" si="10"/>
        <v>vyrovnané</v>
      </c>
      <c r="CE8" s="71" t="str">
        <f t="shared" si="11"/>
        <v>vynikající</v>
      </c>
    </row>
    <row r="9" spans="1:83" ht="21" customHeight="1" x14ac:dyDescent="0.2">
      <c r="A9" s="64">
        <v>6</v>
      </c>
      <c r="B9" s="103">
        <f>'SKUPINA 3'!C10</f>
        <v>6</v>
      </c>
      <c r="C9" s="72" t="str">
        <f>IF(T4="","",T4)</f>
        <v/>
      </c>
      <c r="D9" s="11" t="s">
        <v>0</v>
      </c>
      <c r="E9" s="65" t="str">
        <f>IF(R4="","",R4)</f>
        <v/>
      </c>
      <c r="F9" s="72" t="str">
        <f>IF(T5="","",T5)</f>
        <v/>
      </c>
      <c r="G9" s="11" t="s">
        <v>0</v>
      </c>
      <c r="H9" s="65" t="str">
        <f>IF(R5="","",R5)</f>
        <v/>
      </c>
      <c r="I9" s="72" t="str">
        <f>IF(T6="","",T6)</f>
        <v/>
      </c>
      <c r="J9" s="11" t="s">
        <v>0</v>
      </c>
      <c r="K9" s="65" t="str">
        <f>IF(R6="","",R6)</f>
        <v/>
      </c>
      <c r="L9" s="72" t="str">
        <f>IF(T7="","",T7)</f>
        <v/>
      </c>
      <c r="M9" s="11" t="s">
        <v>0</v>
      </c>
      <c r="N9" s="65" t="str">
        <f>IF(R7="","",R7)</f>
        <v/>
      </c>
      <c r="O9" s="72" t="str">
        <f>IF(T8="","",T8)</f>
        <v/>
      </c>
      <c r="P9" s="11" t="s">
        <v>0</v>
      </c>
      <c r="Q9" s="65" t="str">
        <f>IF(R8="","",R8)</f>
        <v/>
      </c>
      <c r="R9" s="370"/>
      <c r="S9" s="371"/>
      <c r="T9" s="372"/>
      <c r="U9" s="87"/>
      <c r="V9" s="7" t="s">
        <v>0</v>
      </c>
      <c r="W9" s="88"/>
      <c r="X9" s="87"/>
      <c r="Y9" s="7" t="s">
        <v>0</v>
      </c>
      <c r="Z9" s="88"/>
      <c r="AA9" s="87"/>
      <c r="AB9" s="7" t="s">
        <v>0</v>
      </c>
      <c r="AC9" s="88"/>
      <c r="AD9" s="87"/>
      <c r="AE9" s="7" t="s">
        <v>0</v>
      </c>
      <c r="AF9" s="88"/>
      <c r="AG9" s="89"/>
      <c r="AH9" s="7" t="s">
        <v>0</v>
      </c>
      <c r="AI9" s="88"/>
      <c r="AJ9" s="87"/>
      <c r="AK9" s="7" t="s">
        <v>0</v>
      </c>
      <c r="AL9" s="88"/>
      <c r="AM9" s="87"/>
      <c r="AN9" s="7" t="s">
        <v>0</v>
      </c>
      <c r="AO9" s="88"/>
      <c r="AP9" s="87"/>
      <c r="AQ9" s="7" t="s">
        <v>0</v>
      </c>
      <c r="AR9" s="88"/>
      <c r="AS9" s="87"/>
      <c r="AT9" s="7" t="s">
        <v>0</v>
      </c>
      <c r="AU9" s="88"/>
      <c r="AV9" s="87"/>
      <c r="AW9" s="7" t="s">
        <v>0</v>
      </c>
      <c r="AX9" s="89"/>
      <c r="AY9" s="87"/>
      <c r="AZ9" s="7" t="s">
        <v>0</v>
      </c>
      <c r="BA9" s="88"/>
      <c r="BB9" s="87"/>
      <c r="BC9" s="7" t="s">
        <v>0</v>
      </c>
      <c r="BD9" s="93"/>
      <c r="BE9" s="12">
        <f t="shared" si="12"/>
        <v>0</v>
      </c>
      <c r="BF9" s="12">
        <f t="shared" si="13"/>
        <v>0</v>
      </c>
      <c r="BG9" s="12">
        <f t="shared" si="14"/>
        <v>0</v>
      </c>
      <c r="BH9" s="12">
        <f t="shared" si="15"/>
        <v>0</v>
      </c>
      <c r="BI9" s="9">
        <f t="shared" si="16"/>
        <v>0</v>
      </c>
      <c r="BJ9" s="10" t="s">
        <v>0</v>
      </c>
      <c r="BK9" s="1">
        <f t="shared" si="17"/>
        <v>0</v>
      </c>
      <c r="BL9" s="12">
        <f t="shared" si="18"/>
        <v>0</v>
      </c>
      <c r="BM9" s="107" t="str">
        <f t="shared" si="19"/>
        <v/>
      </c>
      <c r="BN9" s="108" t="str">
        <f t="shared" si="22"/>
        <v/>
      </c>
      <c r="BO9" s="108" t="str">
        <f t="shared" si="23"/>
        <v/>
      </c>
      <c r="BP9" s="108" t="str">
        <f t="shared" si="24"/>
        <v/>
      </c>
      <c r="BQ9" s="108" t="str">
        <f t="shared" ref="BQ9:BQ19" si="25">IF(O9="","",IF(O9&gt;Q9,3,IF(O9=Q9,1,0)))</f>
        <v/>
      </c>
      <c r="BR9" s="108" t="str">
        <f t="shared" si="0"/>
        <v/>
      </c>
      <c r="BS9" s="108" t="str">
        <f t="shared" si="1"/>
        <v/>
      </c>
      <c r="BT9" s="108" t="str">
        <f t="shared" si="2"/>
        <v/>
      </c>
      <c r="BU9" s="108" t="str">
        <f t="shared" si="3"/>
        <v/>
      </c>
      <c r="BV9" s="108" t="str">
        <f t="shared" si="4"/>
        <v/>
      </c>
      <c r="BW9" s="108" t="str">
        <f t="shared" si="5"/>
        <v/>
      </c>
      <c r="BX9" s="108" t="str">
        <f t="shared" si="6"/>
        <v/>
      </c>
      <c r="BY9" s="108" t="str">
        <f t="shared" si="7"/>
        <v/>
      </c>
      <c r="BZ9" s="108" t="str">
        <f t="shared" si="8"/>
        <v/>
      </c>
      <c r="CA9" s="108" t="str">
        <f t="shared" si="9"/>
        <v/>
      </c>
      <c r="CB9" s="108" t="str">
        <f t="shared" si="20"/>
        <v/>
      </c>
      <c r="CC9" s="109" t="str">
        <f t="shared" si="21"/>
        <v/>
      </c>
      <c r="CD9" s="70" t="str">
        <f t="shared" si="10"/>
        <v>vyrovnané</v>
      </c>
      <c r="CE9" s="71" t="str">
        <f t="shared" si="11"/>
        <v>vynikající</v>
      </c>
    </row>
    <row r="10" spans="1:83" ht="21" customHeight="1" x14ac:dyDescent="0.2">
      <c r="A10" s="64">
        <v>7</v>
      </c>
      <c r="B10" s="103">
        <f>'SKUPINA 3'!C11</f>
        <v>7</v>
      </c>
      <c r="C10" s="72" t="str">
        <f>IF(W4="","",W4)</f>
        <v/>
      </c>
      <c r="D10" s="11" t="s">
        <v>0</v>
      </c>
      <c r="E10" s="65" t="str">
        <f>IF(U4="","",U4)</f>
        <v/>
      </c>
      <c r="F10" s="72" t="str">
        <f>IF(W5="","",W5)</f>
        <v/>
      </c>
      <c r="G10" s="11" t="s">
        <v>0</v>
      </c>
      <c r="H10" s="65" t="str">
        <f>IF(U5="","",U5)</f>
        <v/>
      </c>
      <c r="I10" s="72" t="str">
        <f>IF(W6="","",W6)</f>
        <v/>
      </c>
      <c r="J10" s="11" t="s">
        <v>0</v>
      </c>
      <c r="K10" s="65" t="str">
        <f>IF(U6="","",U6)</f>
        <v/>
      </c>
      <c r="L10" s="72" t="str">
        <f>IF(W7="","",W7)</f>
        <v/>
      </c>
      <c r="M10" s="11" t="s">
        <v>0</v>
      </c>
      <c r="N10" s="65" t="str">
        <f>IF(U7="","",U7)</f>
        <v/>
      </c>
      <c r="O10" s="72" t="str">
        <f>IF(W8="","",W8)</f>
        <v/>
      </c>
      <c r="P10" s="11" t="s">
        <v>0</v>
      </c>
      <c r="Q10" s="65" t="str">
        <f>IF(U8="","",U8)</f>
        <v/>
      </c>
      <c r="R10" s="72" t="str">
        <f>IF(W9="","",W9)</f>
        <v/>
      </c>
      <c r="S10" s="11" t="s">
        <v>0</v>
      </c>
      <c r="T10" s="65" t="str">
        <f>IF(U9="","",U9)</f>
        <v/>
      </c>
      <c r="U10" s="370"/>
      <c r="V10" s="371"/>
      <c r="W10" s="372"/>
      <c r="X10" s="87"/>
      <c r="Y10" s="7" t="s">
        <v>0</v>
      </c>
      <c r="Z10" s="88"/>
      <c r="AA10" s="87"/>
      <c r="AB10" s="7" t="s">
        <v>0</v>
      </c>
      <c r="AC10" s="88"/>
      <c r="AD10" s="87"/>
      <c r="AE10" s="7" t="s">
        <v>0</v>
      </c>
      <c r="AF10" s="88"/>
      <c r="AG10" s="89"/>
      <c r="AH10" s="7" t="s">
        <v>0</v>
      </c>
      <c r="AI10" s="88"/>
      <c r="AJ10" s="87"/>
      <c r="AK10" s="7" t="s">
        <v>0</v>
      </c>
      <c r="AL10" s="88"/>
      <c r="AM10" s="87"/>
      <c r="AN10" s="7" t="s">
        <v>0</v>
      </c>
      <c r="AO10" s="88"/>
      <c r="AP10" s="87"/>
      <c r="AQ10" s="7" t="s">
        <v>0</v>
      </c>
      <c r="AR10" s="88"/>
      <c r="AS10" s="87"/>
      <c r="AT10" s="7" t="s">
        <v>0</v>
      </c>
      <c r="AU10" s="88"/>
      <c r="AV10" s="87"/>
      <c r="AW10" s="7" t="s">
        <v>0</v>
      </c>
      <c r="AX10" s="89"/>
      <c r="AY10" s="87"/>
      <c r="AZ10" s="7" t="s">
        <v>0</v>
      </c>
      <c r="BA10" s="88"/>
      <c r="BB10" s="87"/>
      <c r="BC10" s="7" t="s">
        <v>0</v>
      </c>
      <c r="BD10" s="93"/>
      <c r="BE10" s="12">
        <f t="shared" si="12"/>
        <v>0</v>
      </c>
      <c r="BF10" s="12">
        <f t="shared" si="13"/>
        <v>0</v>
      </c>
      <c r="BG10" s="12">
        <f t="shared" si="14"/>
        <v>0</v>
      </c>
      <c r="BH10" s="12">
        <f t="shared" si="15"/>
        <v>0</v>
      </c>
      <c r="BI10" s="9">
        <f t="shared" si="16"/>
        <v>0</v>
      </c>
      <c r="BJ10" s="10" t="s">
        <v>0</v>
      </c>
      <c r="BK10" s="1">
        <f t="shared" si="17"/>
        <v>0</v>
      </c>
      <c r="BL10" s="12">
        <f t="shared" si="18"/>
        <v>0</v>
      </c>
      <c r="BM10" s="107" t="str">
        <f t="shared" si="19"/>
        <v/>
      </c>
      <c r="BN10" s="108" t="str">
        <f t="shared" si="22"/>
        <v/>
      </c>
      <c r="BO10" s="108" t="str">
        <f t="shared" si="23"/>
        <v/>
      </c>
      <c r="BP10" s="108" t="str">
        <f t="shared" si="24"/>
        <v/>
      </c>
      <c r="BQ10" s="108" t="str">
        <f t="shared" si="25"/>
        <v/>
      </c>
      <c r="BR10" s="108" t="str">
        <f t="shared" ref="BR10:BR19" si="26">IF(R10="","",IF(R10&gt;T10,3,IF(R10=T10,1,0)))</f>
        <v/>
      </c>
      <c r="BS10" s="108" t="str">
        <f t="shared" si="1"/>
        <v/>
      </c>
      <c r="BT10" s="108" t="str">
        <f t="shared" si="2"/>
        <v/>
      </c>
      <c r="BU10" s="108" t="str">
        <f t="shared" si="3"/>
        <v/>
      </c>
      <c r="BV10" s="108" t="str">
        <f t="shared" si="4"/>
        <v/>
      </c>
      <c r="BW10" s="108" t="str">
        <f t="shared" si="5"/>
        <v/>
      </c>
      <c r="BX10" s="108" t="str">
        <f t="shared" si="6"/>
        <v/>
      </c>
      <c r="BY10" s="108" t="str">
        <f t="shared" si="7"/>
        <v/>
      </c>
      <c r="BZ10" s="108" t="str">
        <f t="shared" si="8"/>
        <v/>
      </c>
      <c r="CA10" s="108" t="str">
        <f t="shared" si="9"/>
        <v/>
      </c>
      <c r="CB10" s="108" t="str">
        <f t="shared" si="20"/>
        <v/>
      </c>
      <c r="CC10" s="109" t="str">
        <f t="shared" si="21"/>
        <v/>
      </c>
      <c r="CD10" s="70" t="str">
        <f t="shared" si="10"/>
        <v>vyrovnané</v>
      </c>
      <c r="CE10" s="71" t="str">
        <f t="shared" si="11"/>
        <v>vynikající</v>
      </c>
    </row>
    <row r="11" spans="1:83" ht="21" customHeight="1" x14ac:dyDescent="0.2">
      <c r="A11" s="64">
        <v>8</v>
      </c>
      <c r="B11" s="103">
        <f>'SKUPINA 3'!C12</f>
        <v>8</v>
      </c>
      <c r="C11" s="72" t="str">
        <f>IF(Z4="","",Z4)</f>
        <v/>
      </c>
      <c r="D11" s="11" t="s">
        <v>0</v>
      </c>
      <c r="E11" s="65" t="str">
        <f>IF(X4="","",X4)</f>
        <v/>
      </c>
      <c r="F11" s="72" t="str">
        <f>IF(Z5="","",Z5)</f>
        <v/>
      </c>
      <c r="G11" s="11" t="s">
        <v>0</v>
      </c>
      <c r="H11" s="65" t="str">
        <f>IF(X5="","",X5)</f>
        <v/>
      </c>
      <c r="I11" s="72" t="str">
        <f>IF(Z6="","",Z6)</f>
        <v/>
      </c>
      <c r="J11" s="11" t="s">
        <v>0</v>
      </c>
      <c r="K11" s="65" t="str">
        <f>IF(X6="","",X6)</f>
        <v/>
      </c>
      <c r="L11" s="72" t="str">
        <f>IF(Z7="","",Z7)</f>
        <v/>
      </c>
      <c r="M11" s="11" t="s">
        <v>0</v>
      </c>
      <c r="N11" s="65" t="str">
        <f>IF(X7="","",X7)</f>
        <v/>
      </c>
      <c r="O11" s="72" t="str">
        <f>IF(Z8="","",Z8)</f>
        <v/>
      </c>
      <c r="P11" s="11" t="s">
        <v>0</v>
      </c>
      <c r="Q11" s="65" t="str">
        <f>IF(X8="","",X8)</f>
        <v/>
      </c>
      <c r="R11" s="72" t="str">
        <f>IF(Z9="","",Z9)</f>
        <v/>
      </c>
      <c r="S11" s="11" t="s">
        <v>0</v>
      </c>
      <c r="T11" s="65" t="str">
        <f>IF(X9="","",X9)</f>
        <v/>
      </c>
      <c r="U11" s="72" t="str">
        <f>IF(Z10="","",Z10)</f>
        <v/>
      </c>
      <c r="V11" s="11" t="s">
        <v>0</v>
      </c>
      <c r="W11" s="65" t="str">
        <f>IF(X10="","",X10)</f>
        <v/>
      </c>
      <c r="X11" s="370"/>
      <c r="Y11" s="371"/>
      <c r="Z11" s="372"/>
      <c r="AA11" s="87"/>
      <c r="AB11" s="7" t="s">
        <v>0</v>
      </c>
      <c r="AC11" s="88"/>
      <c r="AD11" s="87"/>
      <c r="AE11" s="7" t="s">
        <v>0</v>
      </c>
      <c r="AF11" s="88"/>
      <c r="AG11" s="89"/>
      <c r="AH11" s="7" t="s">
        <v>0</v>
      </c>
      <c r="AI11" s="88"/>
      <c r="AJ11" s="87"/>
      <c r="AK11" s="7" t="s">
        <v>0</v>
      </c>
      <c r="AL11" s="88"/>
      <c r="AM11" s="87"/>
      <c r="AN11" s="7" t="s">
        <v>0</v>
      </c>
      <c r="AO11" s="88"/>
      <c r="AP11" s="87"/>
      <c r="AQ11" s="7" t="s">
        <v>0</v>
      </c>
      <c r="AR11" s="88"/>
      <c r="AS11" s="87"/>
      <c r="AT11" s="7" t="s">
        <v>0</v>
      </c>
      <c r="AU11" s="88"/>
      <c r="AV11" s="87"/>
      <c r="AW11" s="7" t="s">
        <v>0</v>
      </c>
      <c r="AX11" s="89"/>
      <c r="AY11" s="87"/>
      <c r="AZ11" s="7" t="s">
        <v>0</v>
      </c>
      <c r="BA11" s="88"/>
      <c r="BB11" s="87"/>
      <c r="BC11" s="7" t="s">
        <v>0</v>
      </c>
      <c r="BD11" s="93"/>
      <c r="BE11" s="12">
        <f t="shared" si="12"/>
        <v>0</v>
      </c>
      <c r="BF11" s="12">
        <f t="shared" si="13"/>
        <v>0</v>
      </c>
      <c r="BG11" s="12">
        <f t="shared" si="14"/>
        <v>0</v>
      </c>
      <c r="BH11" s="12">
        <f t="shared" si="15"/>
        <v>0</v>
      </c>
      <c r="BI11" s="9">
        <f t="shared" si="16"/>
        <v>0</v>
      </c>
      <c r="BJ11" s="10" t="s">
        <v>0</v>
      </c>
      <c r="BK11" s="1">
        <f t="shared" si="17"/>
        <v>0</v>
      </c>
      <c r="BL11" s="12">
        <f t="shared" si="18"/>
        <v>0</v>
      </c>
      <c r="BM11" s="107" t="str">
        <f t="shared" si="19"/>
        <v/>
      </c>
      <c r="BN11" s="108" t="str">
        <f t="shared" si="22"/>
        <v/>
      </c>
      <c r="BO11" s="108" t="str">
        <f t="shared" si="23"/>
        <v/>
      </c>
      <c r="BP11" s="108" t="str">
        <f t="shared" si="24"/>
        <v/>
      </c>
      <c r="BQ11" s="108" t="str">
        <f t="shared" si="25"/>
        <v/>
      </c>
      <c r="BR11" s="108" t="str">
        <f t="shared" si="26"/>
        <v/>
      </c>
      <c r="BS11" s="108" t="str">
        <f t="shared" ref="BS11:BS19" si="27">IF(U11="","",IF(U11&gt;W11,3,IF(U11=W11,1,0)))</f>
        <v/>
      </c>
      <c r="BT11" s="108" t="str">
        <f t="shared" si="2"/>
        <v/>
      </c>
      <c r="BU11" s="108" t="str">
        <f t="shared" si="3"/>
        <v/>
      </c>
      <c r="BV11" s="108" t="str">
        <f t="shared" si="4"/>
        <v/>
      </c>
      <c r="BW11" s="108" t="str">
        <f t="shared" si="5"/>
        <v/>
      </c>
      <c r="BX11" s="108" t="str">
        <f t="shared" si="6"/>
        <v/>
      </c>
      <c r="BY11" s="108" t="str">
        <f t="shared" si="7"/>
        <v/>
      </c>
      <c r="BZ11" s="108" t="str">
        <f t="shared" si="8"/>
        <v/>
      </c>
      <c r="CA11" s="108" t="str">
        <f t="shared" si="9"/>
        <v/>
      </c>
      <c r="CB11" s="108" t="str">
        <f t="shared" si="20"/>
        <v/>
      </c>
      <c r="CC11" s="109" t="str">
        <f t="shared" si="21"/>
        <v/>
      </c>
      <c r="CD11" s="70" t="str">
        <f t="shared" si="10"/>
        <v>vyrovnané</v>
      </c>
      <c r="CE11" s="71" t="str">
        <f t="shared" si="11"/>
        <v>vynikající</v>
      </c>
    </row>
    <row r="12" spans="1:83" ht="21" customHeight="1" x14ac:dyDescent="0.2">
      <c r="A12" s="64">
        <v>9</v>
      </c>
      <c r="B12" s="103">
        <f>'SKUPINA 3'!C13</f>
        <v>9</v>
      </c>
      <c r="C12" s="72" t="str">
        <f>IF(AC4="","",AC4)</f>
        <v/>
      </c>
      <c r="D12" s="11" t="s">
        <v>0</v>
      </c>
      <c r="E12" s="65" t="str">
        <f>IF(AA4="","",AA4)</f>
        <v/>
      </c>
      <c r="F12" s="72" t="str">
        <f>IF(AC5="","",AC5)</f>
        <v/>
      </c>
      <c r="G12" s="11" t="s">
        <v>0</v>
      </c>
      <c r="H12" s="65" t="str">
        <f>IF(AA5="","",AA5)</f>
        <v/>
      </c>
      <c r="I12" s="72" t="str">
        <f>IF(AC6="","",AC6)</f>
        <v/>
      </c>
      <c r="J12" s="11" t="s">
        <v>0</v>
      </c>
      <c r="K12" s="65" t="str">
        <f>IF(AA6="","",AA6)</f>
        <v/>
      </c>
      <c r="L12" s="72" t="str">
        <f>IF(AC7="","",AC7)</f>
        <v/>
      </c>
      <c r="M12" s="11" t="s">
        <v>0</v>
      </c>
      <c r="N12" s="65" t="str">
        <f>IF(AA7="","",AA7)</f>
        <v/>
      </c>
      <c r="O12" s="72" t="str">
        <f>IF(AC8="","",AC8)</f>
        <v/>
      </c>
      <c r="P12" s="11" t="s">
        <v>0</v>
      </c>
      <c r="Q12" s="65" t="str">
        <f>IF(AA8="","",AA8)</f>
        <v/>
      </c>
      <c r="R12" s="72" t="str">
        <f>IF(AC9="","",AC9)</f>
        <v/>
      </c>
      <c r="S12" s="11" t="s">
        <v>0</v>
      </c>
      <c r="T12" s="65" t="str">
        <f>IF(AA9="","",AA9)</f>
        <v/>
      </c>
      <c r="U12" s="72" t="str">
        <f>IF(AC10="","",AC10)</f>
        <v/>
      </c>
      <c r="V12" s="11" t="s">
        <v>0</v>
      </c>
      <c r="W12" s="65" t="str">
        <f>IF(AA10="","",AA10)</f>
        <v/>
      </c>
      <c r="X12" s="72" t="str">
        <f>IF(AC11="","",AC11)</f>
        <v/>
      </c>
      <c r="Y12" s="11" t="s">
        <v>0</v>
      </c>
      <c r="Z12" s="65" t="str">
        <f>IF(AA11="","",AA11)</f>
        <v/>
      </c>
      <c r="AA12" s="370"/>
      <c r="AB12" s="371"/>
      <c r="AC12" s="372"/>
      <c r="AD12" s="87"/>
      <c r="AE12" s="7" t="s">
        <v>0</v>
      </c>
      <c r="AF12" s="88"/>
      <c r="AG12" s="89"/>
      <c r="AH12" s="7" t="s">
        <v>0</v>
      </c>
      <c r="AI12" s="88"/>
      <c r="AJ12" s="87"/>
      <c r="AK12" s="7" t="s">
        <v>0</v>
      </c>
      <c r="AL12" s="88"/>
      <c r="AM12" s="87"/>
      <c r="AN12" s="7" t="s">
        <v>0</v>
      </c>
      <c r="AO12" s="88"/>
      <c r="AP12" s="87"/>
      <c r="AQ12" s="7" t="s">
        <v>0</v>
      </c>
      <c r="AR12" s="88"/>
      <c r="AS12" s="87"/>
      <c r="AT12" s="7" t="s">
        <v>0</v>
      </c>
      <c r="AU12" s="88"/>
      <c r="AV12" s="87"/>
      <c r="AW12" s="7" t="s">
        <v>0</v>
      </c>
      <c r="AX12" s="89"/>
      <c r="AY12" s="87"/>
      <c r="AZ12" s="7" t="s">
        <v>0</v>
      </c>
      <c r="BA12" s="88"/>
      <c r="BB12" s="87"/>
      <c r="BC12" s="7" t="s">
        <v>0</v>
      </c>
      <c r="BD12" s="93"/>
      <c r="BE12" s="12">
        <f t="shared" si="12"/>
        <v>0</v>
      </c>
      <c r="BF12" s="12">
        <f t="shared" si="13"/>
        <v>0</v>
      </c>
      <c r="BG12" s="12">
        <f t="shared" si="14"/>
        <v>0</v>
      </c>
      <c r="BH12" s="12">
        <f t="shared" si="15"/>
        <v>0</v>
      </c>
      <c r="BI12" s="9">
        <f t="shared" si="16"/>
        <v>0</v>
      </c>
      <c r="BJ12" s="10" t="s">
        <v>0</v>
      </c>
      <c r="BK12" s="1">
        <f t="shared" si="17"/>
        <v>0</v>
      </c>
      <c r="BL12" s="12">
        <f t="shared" si="18"/>
        <v>0</v>
      </c>
      <c r="BM12" s="107" t="str">
        <f t="shared" si="19"/>
        <v/>
      </c>
      <c r="BN12" s="108" t="str">
        <f t="shared" si="22"/>
        <v/>
      </c>
      <c r="BO12" s="108" t="str">
        <f t="shared" si="23"/>
        <v/>
      </c>
      <c r="BP12" s="108" t="str">
        <f t="shared" si="24"/>
        <v/>
      </c>
      <c r="BQ12" s="108" t="str">
        <f t="shared" si="25"/>
        <v/>
      </c>
      <c r="BR12" s="108" t="str">
        <f t="shared" si="26"/>
        <v/>
      </c>
      <c r="BS12" s="108" t="str">
        <f t="shared" si="27"/>
        <v/>
      </c>
      <c r="BT12" s="108" t="str">
        <f t="shared" ref="BT12:BT19" si="28">IF(X12="","",IF(X12&gt;Z12,3,IF(X12=Z12,1,0)))</f>
        <v/>
      </c>
      <c r="BU12" s="108" t="str">
        <f t="shared" si="3"/>
        <v/>
      </c>
      <c r="BV12" s="108" t="str">
        <f t="shared" si="4"/>
        <v/>
      </c>
      <c r="BW12" s="108" t="str">
        <f t="shared" si="5"/>
        <v/>
      </c>
      <c r="BX12" s="108" t="str">
        <f t="shared" si="6"/>
        <v/>
      </c>
      <c r="BY12" s="108" t="str">
        <f t="shared" si="7"/>
        <v/>
      </c>
      <c r="BZ12" s="108" t="str">
        <f t="shared" si="8"/>
        <v/>
      </c>
      <c r="CA12" s="108" t="str">
        <f t="shared" si="9"/>
        <v/>
      </c>
      <c r="CB12" s="108" t="str">
        <f t="shared" si="20"/>
        <v/>
      </c>
      <c r="CC12" s="109" t="str">
        <f t="shared" si="21"/>
        <v/>
      </c>
      <c r="CD12" s="70" t="str">
        <f t="shared" si="10"/>
        <v>vyrovnané</v>
      </c>
      <c r="CE12" s="71" t="str">
        <f t="shared" si="11"/>
        <v>vynikající</v>
      </c>
    </row>
    <row r="13" spans="1:83" ht="21" customHeight="1" x14ac:dyDescent="0.2">
      <c r="A13" s="64">
        <v>10</v>
      </c>
      <c r="B13" s="103">
        <f>'SKUPINA 3'!C14</f>
        <v>10</v>
      </c>
      <c r="C13" s="72" t="str">
        <f>IF(AF4="","",AF4)</f>
        <v/>
      </c>
      <c r="D13" s="11" t="s">
        <v>0</v>
      </c>
      <c r="E13" s="65" t="str">
        <f>IF(AD4="","",AD4)</f>
        <v/>
      </c>
      <c r="F13" s="72" t="str">
        <f>IF(AF5="","",AF5)</f>
        <v/>
      </c>
      <c r="G13" s="11" t="s">
        <v>0</v>
      </c>
      <c r="H13" s="65" t="str">
        <f>IF(AD5="","",AD5)</f>
        <v/>
      </c>
      <c r="I13" s="72" t="str">
        <f>IF(AF6="","",AF6)</f>
        <v/>
      </c>
      <c r="J13" s="11" t="s">
        <v>0</v>
      </c>
      <c r="K13" s="65" t="str">
        <f>IF(AD6="","",AD6)</f>
        <v/>
      </c>
      <c r="L13" s="72" t="str">
        <f>IF(AF7="","",AF7)</f>
        <v/>
      </c>
      <c r="M13" s="11" t="s">
        <v>0</v>
      </c>
      <c r="N13" s="65" t="str">
        <f>IF(AD7="","",AD7)</f>
        <v/>
      </c>
      <c r="O13" s="72" t="str">
        <f>IF(AF8="","",AF8)</f>
        <v/>
      </c>
      <c r="P13" s="11" t="s">
        <v>0</v>
      </c>
      <c r="Q13" s="65" t="str">
        <f>IF(AD8="","",AD8)</f>
        <v/>
      </c>
      <c r="R13" s="72" t="str">
        <f>IF(AF9="","",AF9)</f>
        <v/>
      </c>
      <c r="S13" s="11" t="s">
        <v>0</v>
      </c>
      <c r="T13" s="65" t="str">
        <f>IF(AD9="","",AD9)</f>
        <v/>
      </c>
      <c r="U13" s="72" t="str">
        <f>IF(AF10="","",AF10)</f>
        <v/>
      </c>
      <c r="V13" s="11" t="s">
        <v>0</v>
      </c>
      <c r="W13" s="65" t="str">
        <f>IF(AD10="","",AD10)</f>
        <v/>
      </c>
      <c r="X13" s="72" t="str">
        <f>IF(AF11="","",AF11)</f>
        <v/>
      </c>
      <c r="Y13" s="11" t="s">
        <v>0</v>
      </c>
      <c r="Z13" s="65" t="str">
        <f>IF(AD11="","",AD11)</f>
        <v/>
      </c>
      <c r="AA13" s="72" t="str">
        <f>IF(AF12="","",AF12)</f>
        <v/>
      </c>
      <c r="AB13" s="11" t="s">
        <v>0</v>
      </c>
      <c r="AC13" s="65" t="str">
        <f>IF(AD12="","",AD12)</f>
        <v/>
      </c>
      <c r="AD13" s="370"/>
      <c r="AE13" s="371"/>
      <c r="AF13" s="372"/>
      <c r="AG13" s="89"/>
      <c r="AH13" s="7" t="s">
        <v>0</v>
      </c>
      <c r="AI13" s="88"/>
      <c r="AJ13" s="87"/>
      <c r="AK13" s="7" t="s">
        <v>0</v>
      </c>
      <c r="AL13" s="88"/>
      <c r="AM13" s="87"/>
      <c r="AN13" s="7" t="s">
        <v>0</v>
      </c>
      <c r="AO13" s="88"/>
      <c r="AP13" s="87"/>
      <c r="AQ13" s="7" t="s">
        <v>0</v>
      </c>
      <c r="AR13" s="88"/>
      <c r="AS13" s="87"/>
      <c r="AT13" s="7" t="s">
        <v>0</v>
      </c>
      <c r="AU13" s="88"/>
      <c r="AV13" s="87"/>
      <c r="AW13" s="7" t="s">
        <v>0</v>
      </c>
      <c r="AX13" s="89"/>
      <c r="AY13" s="87"/>
      <c r="AZ13" s="7" t="s">
        <v>0</v>
      </c>
      <c r="BA13" s="88"/>
      <c r="BB13" s="87"/>
      <c r="BC13" s="7" t="s">
        <v>0</v>
      </c>
      <c r="BD13" s="93"/>
      <c r="BE13" s="12">
        <f t="shared" si="12"/>
        <v>0</v>
      </c>
      <c r="BF13" s="12">
        <f t="shared" si="13"/>
        <v>0</v>
      </c>
      <c r="BG13" s="12">
        <f t="shared" si="14"/>
        <v>0</v>
      </c>
      <c r="BH13" s="12">
        <f t="shared" si="15"/>
        <v>0</v>
      </c>
      <c r="BI13" s="9">
        <f t="shared" si="16"/>
        <v>0</v>
      </c>
      <c r="BJ13" s="10" t="s">
        <v>0</v>
      </c>
      <c r="BK13" s="1">
        <f t="shared" si="17"/>
        <v>0</v>
      </c>
      <c r="BL13" s="12">
        <f t="shared" si="18"/>
        <v>0</v>
      </c>
      <c r="BM13" s="107" t="str">
        <f t="shared" si="19"/>
        <v/>
      </c>
      <c r="BN13" s="108" t="str">
        <f t="shared" si="22"/>
        <v/>
      </c>
      <c r="BO13" s="108" t="str">
        <f t="shared" si="23"/>
        <v/>
      </c>
      <c r="BP13" s="108" t="str">
        <f t="shared" si="24"/>
        <v/>
      </c>
      <c r="BQ13" s="108" t="str">
        <f t="shared" si="25"/>
        <v/>
      </c>
      <c r="BR13" s="108" t="str">
        <f t="shared" si="26"/>
        <v/>
      </c>
      <c r="BS13" s="108" t="str">
        <f t="shared" si="27"/>
        <v/>
      </c>
      <c r="BT13" s="108" t="str">
        <f t="shared" si="28"/>
        <v/>
      </c>
      <c r="BU13" s="108" t="str">
        <f t="shared" ref="BU13:BU19" si="29">IF(AA13="","",IF(AA13&gt;AC13,3,IF(AA13=AC13,1,0)))</f>
        <v/>
      </c>
      <c r="BV13" s="108" t="str">
        <f t="shared" si="4"/>
        <v/>
      </c>
      <c r="BW13" s="108" t="str">
        <f t="shared" si="5"/>
        <v/>
      </c>
      <c r="BX13" s="108" t="str">
        <f t="shared" si="6"/>
        <v/>
      </c>
      <c r="BY13" s="108" t="str">
        <f t="shared" si="7"/>
        <v/>
      </c>
      <c r="BZ13" s="108" t="str">
        <f t="shared" si="8"/>
        <v/>
      </c>
      <c r="CA13" s="108" t="str">
        <f t="shared" si="9"/>
        <v/>
      </c>
      <c r="CB13" s="108" t="str">
        <f t="shared" si="20"/>
        <v/>
      </c>
      <c r="CC13" s="109" t="str">
        <f t="shared" si="21"/>
        <v/>
      </c>
      <c r="CD13" s="70" t="str">
        <f t="shared" si="10"/>
        <v>vyrovnané</v>
      </c>
      <c r="CE13" s="71" t="str">
        <f t="shared" si="11"/>
        <v>vynikající</v>
      </c>
    </row>
    <row r="14" spans="1:83" ht="21" customHeight="1" x14ac:dyDescent="0.2">
      <c r="A14" s="64">
        <v>11</v>
      </c>
      <c r="B14" s="103" t="e">
        <f>'SKUPINA 3'!#REF!</f>
        <v>#REF!</v>
      </c>
      <c r="C14" s="72" t="str">
        <f>IF(AI4="","",AI4)</f>
        <v/>
      </c>
      <c r="D14" s="11" t="s">
        <v>0</v>
      </c>
      <c r="E14" s="65" t="str">
        <f>IF(AG4="","",AG4)</f>
        <v/>
      </c>
      <c r="F14" s="72" t="str">
        <f>IF(AI5="","",AI5)</f>
        <v/>
      </c>
      <c r="G14" s="11" t="s">
        <v>0</v>
      </c>
      <c r="H14" s="65" t="str">
        <f>IF(AG5="","",AG5)</f>
        <v/>
      </c>
      <c r="I14" s="72" t="str">
        <f>IF(AI6="","",AI6)</f>
        <v/>
      </c>
      <c r="J14" s="11" t="s">
        <v>0</v>
      </c>
      <c r="K14" s="65" t="str">
        <f>IF(AG6="","",AG6)</f>
        <v/>
      </c>
      <c r="L14" s="72" t="str">
        <f>IF(AI7="","",AI7)</f>
        <v/>
      </c>
      <c r="M14" s="11" t="s">
        <v>0</v>
      </c>
      <c r="N14" s="65" t="str">
        <f>IF(AG7="","",AG7)</f>
        <v/>
      </c>
      <c r="O14" s="72" t="str">
        <f>IF(AI8="","",AI8)</f>
        <v/>
      </c>
      <c r="P14" s="11" t="s">
        <v>0</v>
      </c>
      <c r="Q14" s="65" t="str">
        <f>IF(AG8="","",AG8)</f>
        <v/>
      </c>
      <c r="R14" s="72" t="str">
        <f>IF(AI9="","",AI9)</f>
        <v/>
      </c>
      <c r="S14" s="11" t="s">
        <v>0</v>
      </c>
      <c r="T14" s="65" t="str">
        <f>IF(AG9="","",AG9)</f>
        <v/>
      </c>
      <c r="U14" s="72" t="str">
        <f>IF(AI10="","",AI10)</f>
        <v/>
      </c>
      <c r="V14" s="11" t="s">
        <v>0</v>
      </c>
      <c r="W14" s="65" t="str">
        <f>IF(AG10="","",AG10)</f>
        <v/>
      </c>
      <c r="X14" s="72" t="str">
        <f>IF(AI11="","",AI11)</f>
        <v/>
      </c>
      <c r="Y14" s="11" t="s">
        <v>0</v>
      </c>
      <c r="Z14" s="65" t="str">
        <f>IF(AG11="","",AG11)</f>
        <v/>
      </c>
      <c r="AA14" s="72" t="str">
        <f>IF(AI12="","",AI12)</f>
        <v/>
      </c>
      <c r="AB14" s="11" t="s">
        <v>0</v>
      </c>
      <c r="AC14" s="65" t="str">
        <f>IF(AG12="","",AG12)</f>
        <v/>
      </c>
      <c r="AD14" s="72" t="str">
        <f>IF(AI13="","",AI13)</f>
        <v/>
      </c>
      <c r="AE14" s="11" t="s">
        <v>0</v>
      </c>
      <c r="AF14" s="65" t="str">
        <f>IF(AG13="","",AG13)</f>
        <v/>
      </c>
      <c r="AG14" s="371"/>
      <c r="AH14" s="371"/>
      <c r="AI14" s="372"/>
      <c r="AJ14" s="87"/>
      <c r="AK14" s="7" t="s">
        <v>0</v>
      </c>
      <c r="AL14" s="88"/>
      <c r="AM14" s="87"/>
      <c r="AN14" s="7" t="s">
        <v>0</v>
      </c>
      <c r="AO14" s="88"/>
      <c r="AP14" s="87"/>
      <c r="AQ14" s="7" t="s">
        <v>0</v>
      </c>
      <c r="AR14" s="88"/>
      <c r="AS14" s="87"/>
      <c r="AT14" s="7" t="s">
        <v>0</v>
      </c>
      <c r="AU14" s="88"/>
      <c r="AV14" s="87"/>
      <c r="AW14" s="7" t="s">
        <v>0</v>
      </c>
      <c r="AX14" s="89"/>
      <c r="AY14" s="87"/>
      <c r="AZ14" s="7" t="s">
        <v>0</v>
      </c>
      <c r="BA14" s="88"/>
      <c r="BB14" s="87"/>
      <c r="BC14" s="7" t="s">
        <v>0</v>
      </c>
      <c r="BD14" s="93"/>
      <c r="BE14" s="12">
        <f t="shared" si="12"/>
        <v>0</v>
      </c>
      <c r="BF14" s="12">
        <f t="shared" si="13"/>
        <v>0</v>
      </c>
      <c r="BG14" s="12">
        <f t="shared" si="14"/>
        <v>0</v>
      </c>
      <c r="BH14" s="12">
        <f t="shared" si="15"/>
        <v>0</v>
      </c>
      <c r="BI14" s="9">
        <f t="shared" si="16"/>
        <v>0</v>
      </c>
      <c r="BJ14" s="10" t="s">
        <v>0</v>
      </c>
      <c r="BK14" s="1">
        <f t="shared" si="17"/>
        <v>0</v>
      </c>
      <c r="BL14" s="12">
        <f t="shared" si="18"/>
        <v>0</v>
      </c>
      <c r="BM14" s="107" t="str">
        <f t="shared" si="19"/>
        <v/>
      </c>
      <c r="BN14" s="108" t="str">
        <f t="shared" si="22"/>
        <v/>
      </c>
      <c r="BO14" s="108" t="str">
        <f t="shared" si="23"/>
        <v/>
      </c>
      <c r="BP14" s="108" t="str">
        <f t="shared" si="24"/>
        <v/>
      </c>
      <c r="BQ14" s="108" t="str">
        <f t="shared" si="25"/>
        <v/>
      </c>
      <c r="BR14" s="108" t="str">
        <f t="shared" si="26"/>
        <v/>
      </c>
      <c r="BS14" s="108" t="str">
        <f t="shared" si="27"/>
        <v/>
      </c>
      <c r="BT14" s="108" t="str">
        <f t="shared" si="28"/>
        <v/>
      </c>
      <c r="BU14" s="108" t="str">
        <f t="shared" si="29"/>
        <v/>
      </c>
      <c r="BV14" s="108" t="str">
        <f t="shared" ref="BV14:BV19" si="30">IF(AD14="","",IF(AD14&gt;AF14,3,IF(AD14=AF14,1,0)))</f>
        <v/>
      </c>
      <c r="BW14" s="108" t="str">
        <f t="shared" si="5"/>
        <v/>
      </c>
      <c r="BX14" s="108" t="str">
        <f t="shared" si="6"/>
        <v/>
      </c>
      <c r="BY14" s="108" t="str">
        <f t="shared" si="7"/>
        <v/>
      </c>
      <c r="BZ14" s="108" t="str">
        <f t="shared" si="8"/>
        <v/>
      </c>
      <c r="CA14" s="108" t="str">
        <f t="shared" si="9"/>
        <v/>
      </c>
      <c r="CB14" s="108" t="str">
        <f t="shared" si="20"/>
        <v/>
      </c>
      <c r="CC14" s="109" t="str">
        <f t="shared" si="21"/>
        <v/>
      </c>
      <c r="CD14" s="70" t="str">
        <f t="shared" si="10"/>
        <v>vyrovnané</v>
      </c>
      <c r="CE14" s="71" t="str">
        <f t="shared" si="11"/>
        <v>vynikající</v>
      </c>
    </row>
    <row r="15" spans="1:83" ht="21" customHeight="1" x14ac:dyDescent="0.2">
      <c r="A15" s="64">
        <v>12</v>
      </c>
      <c r="B15" s="103" t="e">
        <f>'SKUPINA 3'!#REF!</f>
        <v>#REF!</v>
      </c>
      <c r="C15" s="72" t="str">
        <f>IF(AL4="","",AL4)</f>
        <v/>
      </c>
      <c r="D15" s="11" t="s">
        <v>0</v>
      </c>
      <c r="E15" s="65" t="str">
        <f>IF(AJ4="","",AJ4)</f>
        <v/>
      </c>
      <c r="F15" s="72" t="str">
        <f>IF(AL5="","",AL5)</f>
        <v/>
      </c>
      <c r="G15" s="11" t="s">
        <v>0</v>
      </c>
      <c r="H15" s="65" t="str">
        <f>IF(AJ5="","",AJ5)</f>
        <v/>
      </c>
      <c r="I15" s="72" t="str">
        <f>IF(AL6="","",AL6)</f>
        <v/>
      </c>
      <c r="J15" s="11" t="s">
        <v>0</v>
      </c>
      <c r="K15" s="65" t="str">
        <f>IF(AJ6="","",AJ6)</f>
        <v/>
      </c>
      <c r="L15" s="72" t="str">
        <f>IF(AL7="","",AL7)</f>
        <v/>
      </c>
      <c r="M15" s="11" t="s">
        <v>0</v>
      </c>
      <c r="N15" s="65" t="str">
        <f>IF(AJ7="","",AJ7)</f>
        <v/>
      </c>
      <c r="O15" s="72" t="str">
        <f>IF(AL8="","",AL8)</f>
        <v/>
      </c>
      <c r="P15" s="11" t="s">
        <v>0</v>
      </c>
      <c r="Q15" s="65" t="str">
        <f>IF(AJ8="","",AJ8)</f>
        <v/>
      </c>
      <c r="R15" s="72" t="str">
        <f>IF(AL9="","",AL9)</f>
        <v/>
      </c>
      <c r="S15" s="11" t="s">
        <v>0</v>
      </c>
      <c r="T15" s="65" t="str">
        <f>IF(AJ9="","",AJ9)</f>
        <v/>
      </c>
      <c r="U15" s="72" t="str">
        <f>IF(AL10="","",AL10)</f>
        <v/>
      </c>
      <c r="V15" s="11" t="s">
        <v>0</v>
      </c>
      <c r="W15" s="65" t="str">
        <f>IF(AJ10="","",AJ10)</f>
        <v/>
      </c>
      <c r="X15" s="72" t="str">
        <f>IF(AL11="","",AL11)</f>
        <v/>
      </c>
      <c r="Y15" s="11" t="s">
        <v>0</v>
      </c>
      <c r="Z15" s="65" t="str">
        <f>IF(AJ11="","",AJ11)</f>
        <v/>
      </c>
      <c r="AA15" s="72" t="str">
        <f>IF(AL12="","",AL12)</f>
        <v/>
      </c>
      <c r="AB15" s="11" t="s">
        <v>0</v>
      </c>
      <c r="AC15" s="65" t="str">
        <f>IF(AJ12="","",AJ12)</f>
        <v/>
      </c>
      <c r="AD15" s="72" t="str">
        <f>IF(AL13="","",AL13)</f>
        <v/>
      </c>
      <c r="AE15" s="11" t="s">
        <v>0</v>
      </c>
      <c r="AF15" s="65" t="str">
        <f>IF(AJ13="","",AJ13)</f>
        <v/>
      </c>
      <c r="AG15" s="72" t="str">
        <f>IF(AL14="","",AL14)</f>
        <v/>
      </c>
      <c r="AH15" s="11" t="s">
        <v>0</v>
      </c>
      <c r="AI15" s="65" t="str">
        <f>IF(AJ14="","",AJ14)</f>
        <v/>
      </c>
      <c r="AJ15" s="370"/>
      <c r="AK15" s="371"/>
      <c r="AL15" s="372"/>
      <c r="AM15" s="87"/>
      <c r="AN15" s="7" t="s">
        <v>0</v>
      </c>
      <c r="AO15" s="88"/>
      <c r="AP15" s="87"/>
      <c r="AQ15" s="7" t="s">
        <v>0</v>
      </c>
      <c r="AR15" s="88"/>
      <c r="AS15" s="87"/>
      <c r="AT15" s="7" t="s">
        <v>0</v>
      </c>
      <c r="AU15" s="88"/>
      <c r="AV15" s="87"/>
      <c r="AW15" s="7" t="s">
        <v>0</v>
      </c>
      <c r="AX15" s="89"/>
      <c r="AY15" s="87"/>
      <c r="AZ15" s="7" t="s">
        <v>0</v>
      </c>
      <c r="BA15" s="88"/>
      <c r="BB15" s="87"/>
      <c r="BC15" s="7" t="s">
        <v>0</v>
      </c>
      <c r="BD15" s="93"/>
      <c r="BE15" s="12">
        <f t="shared" si="12"/>
        <v>0</v>
      </c>
      <c r="BF15" s="12">
        <f t="shared" si="13"/>
        <v>0</v>
      </c>
      <c r="BG15" s="12">
        <f t="shared" si="14"/>
        <v>0</v>
      </c>
      <c r="BH15" s="12">
        <f t="shared" si="15"/>
        <v>0</v>
      </c>
      <c r="BI15" s="9">
        <f t="shared" si="16"/>
        <v>0</v>
      </c>
      <c r="BJ15" s="10" t="s">
        <v>0</v>
      </c>
      <c r="BK15" s="1">
        <f t="shared" si="17"/>
        <v>0</v>
      </c>
      <c r="BL15" s="12">
        <f t="shared" si="18"/>
        <v>0</v>
      </c>
      <c r="BM15" s="107" t="str">
        <f t="shared" si="19"/>
        <v/>
      </c>
      <c r="BN15" s="108" t="str">
        <f t="shared" si="22"/>
        <v/>
      </c>
      <c r="BO15" s="108" t="str">
        <f t="shared" si="23"/>
        <v/>
      </c>
      <c r="BP15" s="108" t="str">
        <f t="shared" si="24"/>
        <v/>
      </c>
      <c r="BQ15" s="108" t="str">
        <f t="shared" si="25"/>
        <v/>
      </c>
      <c r="BR15" s="108" t="str">
        <f t="shared" si="26"/>
        <v/>
      </c>
      <c r="BS15" s="108" t="str">
        <f t="shared" si="27"/>
        <v/>
      </c>
      <c r="BT15" s="108" t="str">
        <f t="shared" si="28"/>
        <v/>
      </c>
      <c r="BU15" s="108" t="str">
        <f t="shared" si="29"/>
        <v/>
      </c>
      <c r="BV15" s="108" t="str">
        <f t="shared" si="30"/>
        <v/>
      </c>
      <c r="BW15" s="108" t="str">
        <f t="shared" ref="BW15:BW21" si="31">IF(AG15="","",IF(AG15&gt;AI15,3,IF(AG15=AI15,1,0)))</f>
        <v/>
      </c>
      <c r="BX15" s="108" t="str">
        <f t="shared" si="6"/>
        <v/>
      </c>
      <c r="BY15" s="108" t="str">
        <f t="shared" si="7"/>
        <v/>
      </c>
      <c r="BZ15" s="108" t="str">
        <f t="shared" si="8"/>
        <v/>
      </c>
      <c r="CA15" s="108" t="str">
        <f t="shared" si="9"/>
        <v/>
      </c>
      <c r="CB15" s="108" t="str">
        <f t="shared" si="20"/>
        <v/>
      </c>
      <c r="CC15" s="109" t="str">
        <f t="shared" si="21"/>
        <v/>
      </c>
      <c r="CD15" s="70" t="str">
        <f t="shared" si="10"/>
        <v>vyrovnané</v>
      </c>
      <c r="CE15" s="71" t="str">
        <f t="shared" si="11"/>
        <v>vynikající</v>
      </c>
    </row>
    <row r="16" spans="1:83" ht="21" customHeight="1" x14ac:dyDescent="0.2">
      <c r="A16" s="64">
        <v>13</v>
      </c>
      <c r="B16" s="103" t="e">
        <f>'SKUPINA 3'!#REF!</f>
        <v>#REF!</v>
      </c>
      <c r="C16" s="72" t="str">
        <f>IF(AO4="","",AO4)</f>
        <v/>
      </c>
      <c r="D16" s="11" t="s">
        <v>0</v>
      </c>
      <c r="E16" s="65" t="str">
        <f>IF(AM4="","",AM4)</f>
        <v/>
      </c>
      <c r="F16" s="72" t="str">
        <f>IF(AO5="","",AO5)</f>
        <v/>
      </c>
      <c r="G16" s="11" t="s">
        <v>0</v>
      </c>
      <c r="H16" s="65" t="str">
        <f>IF(AM5="","",AM5)</f>
        <v/>
      </c>
      <c r="I16" s="72" t="str">
        <f>IF(AO6="","",AO6)</f>
        <v/>
      </c>
      <c r="J16" s="11" t="s">
        <v>0</v>
      </c>
      <c r="K16" s="65" t="str">
        <f>IF(AM6="","",AM6)</f>
        <v/>
      </c>
      <c r="L16" s="72" t="str">
        <f>IF(AO7="","",AO7)</f>
        <v/>
      </c>
      <c r="M16" s="11" t="s">
        <v>0</v>
      </c>
      <c r="N16" s="65" t="str">
        <f>IF(AM7="","",AM7)</f>
        <v/>
      </c>
      <c r="O16" s="72" t="str">
        <f>IF(AO8="","",AO8)</f>
        <v/>
      </c>
      <c r="P16" s="11" t="s">
        <v>0</v>
      </c>
      <c r="Q16" s="65" t="str">
        <f>IF(AM8="","",AM8)</f>
        <v/>
      </c>
      <c r="R16" s="72" t="str">
        <f>IF(AO9="","",AO9)</f>
        <v/>
      </c>
      <c r="S16" s="11" t="s">
        <v>0</v>
      </c>
      <c r="T16" s="65" t="str">
        <f>IF(AM9="","",AM9)</f>
        <v/>
      </c>
      <c r="U16" s="72" t="str">
        <f>IF(AO10="","",AO10)</f>
        <v/>
      </c>
      <c r="V16" s="11" t="s">
        <v>0</v>
      </c>
      <c r="W16" s="65" t="str">
        <f>IF(AM10="","",AM10)</f>
        <v/>
      </c>
      <c r="X16" s="72" t="str">
        <f>IF(AO11="","",AO11)</f>
        <v/>
      </c>
      <c r="Y16" s="11" t="s">
        <v>0</v>
      </c>
      <c r="Z16" s="65" t="str">
        <f>IF(AM11="","",AM11)</f>
        <v/>
      </c>
      <c r="AA16" s="72" t="str">
        <f>IF(AO12="","",AO12)</f>
        <v/>
      </c>
      <c r="AB16" s="11" t="s">
        <v>0</v>
      </c>
      <c r="AC16" s="65" t="str">
        <f>IF(AM12="","",AM12)</f>
        <v/>
      </c>
      <c r="AD16" s="72" t="str">
        <f>IF(AO13="","",AO13)</f>
        <v/>
      </c>
      <c r="AE16" s="11" t="s">
        <v>0</v>
      </c>
      <c r="AF16" s="65" t="str">
        <f>IF(AM13="","",AM13)</f>
        <v/>
      </c>
      <c r="AG16" s="72" t="str">
        <f>IF(AO14="","",AO14)</f>
        <v/>
      </c>
      <c r="AH16" s="11" t="s">
        <v>0</v>
      </c>
      <c r="AI16" s="65" t="str">
        <f>IF(AM14="","",AM14)</f>
        <v/>
      </c>
      <c r="AJ16" s="72" t="str">
        <f>IF(AO15="","",AO15)</f>
        <v/>
      </c>
      <c r="AK16" s="11" t="s">
        <v>0</v>
      </c>
      <c r="AL16" s="65" t="str">
        <f>IF(AM15="","",AM15)</f>
        <v/>
      </c>
      <c r="AM16" s="370"/>
      <c r="AN16" s="371"/>
      <c r="AO16" s="372"/>
      <c r="AP16" s="87"/>
      <c r="AQ16" s="7" t="s">
        <v>0</v>
      </c>
      <c r="AR16" s="88"/>
      <c r="AS16" s="87"/>
      <c r="AT16" s="7" t="s">
        <v>0</v>
      </c>
      <c r="AU16" s="88"/>
      <c r="AV16" s="87"/>
      <c r="AW16" s="7" t="s">
        <v>0</v>
      </c>
      <c r="AX16" s="89"/>
      <c r="AY16" s="87"/>
      <c r="AZ16" s="7" t="s">
        <v>0</v>
      </c>
      <c r="BA16" s="88"/>
      <c r="BB16" s="87"/>
      <c r="BC16" s="7" t="s">
        <v>0</v>
      </c>
      <c r="BD16" s="93"/>
      <c r="BE16" s="12">
        <f t="shared" si="12"/>
        <v>0</v>
      </c>
      <c r="BF16" s="12">
        <f t="shared" si="13"/>
        <v>0</v>
      </c>
      <c r="BG16" s="12">
        <f t="shared" si="14"/>
        <v>0</v>
      </c>
      <c r="BH16" s="12">
        <f t="shared" si="15"/>
        <v>0</v>
      </c>
      <c r="BI16" s="9">
        <f t="shared" si="16"/>
        <v>0</v>
      </c>
      <c r="BJ16" s="10" t="s">
        <v>0</v>
      </c>
      <c r="BK16" s="1">
        <f t="shared" si="17"/>
        <v>0</v>
      </c>
      <c r="BL16" s="12">
        <f t="shared" si="18"/>
        <v>0</v>
      </c>
      <c r="BM16" s="107" t="str">
        <f t="shared" si="19"/>
        <v/>
      </c>
      <c r="BN16" s="108" t="str">
        <f t="shared" si="22"/>
        <v/>
      </c>
      <c r="BO16" s="108" t="str">
        <f t="shared" si="23"/>
        <v/>
      </c>
      <c r="BP16" s="108" t="str">
        <f t="shared" si="24"/>
        <v/>
      </c>
      <c r="BQ16" s="108" t="str">
        <f t="shared" si="25"/>
        <v/>
      </c>
      <c r="BR16" s="108" t="str">
        <f t="shared" si="26"/>
        <v/>
      </c>
      <c r="BS16" s="108" t="str">
        <f t="shared" si="27"/>
        <v/>
      </c>
      <c r="BT16" s="108" t="str">
        <f t="shared" si="28"/>
        <v/>
      </c>
      <c r="BU16" s="108" t="str">
        <f t="shared" si="29"/>
        <v/>
      </c>
      <c r="BV16" s="108" t="str">
        <f t="shared" si="30"/>
        <v/>
      </c>
      <c r="BW16" s="108" t="str">
        <f t="shared" si="31"/>
        <v/>
      </c>
      <c r="BX16" s="108" t="str">
        <f t="shared" ref="BX16:BX21" si="32">IF(AJ16="","",IF(AJ16&gt;AL16,3,IF(AJ16=AL16,1,0)))</f>
        <v/>
      </c>
      <c r="BY16" s="108" t="str">
        <f t="shared" si="7"/>
        <v/>
      </c>
      <c r="BZ16" s="108" t="str">
        <f t="shared" si="8"/>
        <v/>
      </c>
      <c r="CA16" s="108" t="str">
        <f t="shared" si="9"/>
        <v/>
      </c>
      <c r="CB16" s="108" t="str">
        <f t="shared" si="20"/>
        <v/>
      </c>
      <c r="CC16" s="109" t="str">
        <f t="shared" si="21"/>
        <v/>
      </c>
      <c r="CD16" s="70" t="str">
        <f t="shared" si="10"/>
        <v>vyrovnané</v>
      </c>
      <c r="CE16" s="71" t="str">
        <f t="shared" si="11"/>
        <v>vynikající</v>
      </c>
    </row>
    <row r="17" spans="1:83" ht="21" customHeight="1" x14ac:dyDescent="0.2">
      <c r="A17" s="64">
        <v>14</v>
      </c>
      <c r="B17" s="103" t="e">
        <f>'SKUPINA 3'!#REF!</f>
        <v>#REF!</v>
      </c>
      <c r="C17" s="72" t="str">
        <f>IF(AR4="","",AR4)</f>
        <v/>
      </c>
      <c r="D17" s="11" t="s">
        <v>0</v>
      </c>
      <c r="E17" s="65" t="str">
        <f>IF(AP4="","",AP4)</f>
        <v/>
      </c>
      <c r="F17" s="72" t="str">
        <f>IF(AR5="","",AR5)</f>
        <v/>
      </c>
      <c r="G17" s="11" t="s">
        <v>0</v>
      </c>
      <c r="H17" s="65" t="str">
        <f>IF(AP5="","",AP5)</f>
        <v/>
      </c>
      <c r="I17" s="72" t="str">
        <f>IF(AR6="","",AR6)</f>
        <v/>
      </c>
      <c r="J17" s="11" t="s">
        <v>0</v>
      </c>
      <c r="K17" s="65" t="str">
        <f>IF(AP6="","",AP6)</f>
        <v/>
      </c>
      <c r="L17" s="72" t="str">
        <f>IF(AR7="","",AR7)</f>
        <v/>
      </c>
      <c r="M17" s="11" t="s">
        <v>0</v>
      </c>
      <c r="N17" s="65" t="str">
        <f>IF(AP7="","",AP7)</f>
        <v/>
      </c>
      <c r="O17" s="72" t="str">
        <f>IF(AR8="","",AR8)</f>
        <v/>
      </c>
      <c r="P17" s="11" t="s">
        <v>0</v>
      </c>
      <c r="Q17" s="65" t="str">
        <f>IF(AP8="","",AP8)</f>
        <v/>
      </c>
      <c r="R17" s="72" t="str">
        <f>IF(AR9="","",AR9)</f>
        <v/>
      </c>
      <c r="S17" s="11" t="s">
        <v>0</v>
      </c>
      <c r="T17" s="65" t="str">
        <f>IF(AP9="","",AP9)</f>
        <v/>
      </c>
      <c r="U17" s="72" t="str">
        <f>IF(AR10="","",AR10)</f>
        <v/>
      </c>
      <c r="V17" s="11" t="s">
        <v>0</v>
      </c>
      <c r="W17" s="65" t="str">
        <f>IF(AP10="","",AP10)</f>
        <v/>
      </c>
      <c r="X17" s="72" t="str">
        <f>IF(AR11="","",AR11)</f>
        <v/>
      </c>
      <c r="Y17" s="11" t="s">
        <v>0</v>
      </c>
      <c r="Z17" s="65" t="str">
        <f>IF(AP11="","",AP11)</f>
        <v/>
      </c>
      <c r="AA17" s="72" t="str">
        <f>IF(AR12="","",AR12)</f>
        <v/>
      </c>
      <c r="AB17" s="11" t="s">
        <v>0</v>
      </c>
      <c r="AC17" s="65" t="str">
        <f>IF(AP12="","",AP12)</f>
        <v/>
      </c>
      <c r="AD17" s="72" t="str">
        <f>IF(AR13="","",AR13)</f>
        <v/>
      </c>
      <c r="AE17" s="11" t="s">
        <v>0</v>
      </c>
      <c r="AF17" s="65" t="str">
        <f>IF(AP13="","",AP13)</f>
        <v/>
      </c>
      <c r="AG17" s="72" t="str">
        <f>IF(AR14="","",AR14)</f>
        <v/>
      </c>
      <c r="AH17" s="11" t="s">
        <v>0</v>
      </c>
      <c r="AI17" s="65" t="str">
        <f>IF(AP14="","",AP14)</f>
        <v/>
      </c>
      <c r="AJ17" s="72" t="str">
        <f>IF(AR15="","",AR15)</f>
        <v/>
      </c>
      <c r="AK17" s="11" t="s">
        <v>0</v>
      </c>
      <c r="AL17" s="65" t="str">
        <f>IF(AP15="","",AP15)</f>
        <v/>
      </c>
      <c r="AM17" s="72" t="str">
        <f>IF(AR16="","",AR16)</f>
        <v/>
      </c>
      <c r="AN17" s="11" t="s">
        <v>0</v>
      </c>
      <c r="AO17" s="65" t="str">
        <f>IF(AP16="","",AP16)</f>
        <v/>
      </c>
      <c r="AP17" s="370"/>
      <c r="AQ17" s="371"/>
      <c r="AR17" s="372"/>
      <c r="AS17" s="87"/>
      <c r="AT17" s="7" t="s">
        <v>0</v>
      </c>
      <c r="AU17" s="88"/>
      <c r="AV17" s="87"/>
      <c r="AW17" s="7" t="s">
        <v>0</v>
      </c>
      <c r="AX17" s="89"/>
      <c r="AY17" s="87"/>
      <c r="AZ17" s="7" t="s">
        <v>0</v>
      </c>
      <c r="BA17" s="88"/>
      <c r="BB17" s="87"/>
      <c r="BC17" s="7" t="s">
        <v>0</v>
      </c>
      <c r="BD17" s="93"/>
      <c r="BE17" s="12">
        <f t="shared" si="12"/>
        <v>0</v>
      </c>
      <c r="BF17" s="12">
        <f t="shared" si="13"/>
        <v>0</v>
      </c>
      <c r="BG17" s="12">
        <f t="shared" si="14"/>
        <v>0</v>
      </c>
      <c r="BH17" s="12">
        <f t="shared" si="15"/>
        <v>0</v>
      </c>
      <c r="BI17" s="9">
        <f t="shared" si="16"/>
        <v>0</v>
      </c>
      <c r="BJ17" s="10" t="s">
        <v>0</v>
      </c>
      <c r="BK17" s="1">
        <f t="shared" si="17"/>
        <v>0</v>
      </c>
      <c r="BL17" s="12">
        <f t="shared" si="18"/>
        <v>0</v>
      </c>
      <c r="BM17" s="107" t="str">
        <f t="shared" si="19"/>
        <v/>
      </c>
      <c r="BN17" s="108" t="str">
        <f t="shared" si="22"/>
        <v/>
      </c>
      <c r="BO17" s="108" t="str">
        <f t="shared" si="23"/>
        <v/>
      </c>
      <c r="BP17" s="108" t="str">
        <f t="shared" si="24"/>
        <v/>
      </c>
      <c r="BQ17" s="108" t="str">
        <f t="shared" si="25"/>
        <v/>
      </c>
      <c r="BR17" s="108" t="str">
        <f t="shared" si="26"/>
        <v/>
      </c>
      <c r="BS17" s="108" t="str">
        <f t="shared" si="27"/>
        <v/>
      </c>
      <c r="BT17" s="108" t="str">
        <f t="shared" si="28"/>
        <v/>
      </c>
      <c r="BU17" s="108" t="str">
        <f t="shared" si="29"/>
        <v/>
      </c>
      <c r="BV17" s="108" t="str">
        <f t="shared" si="30"/>
        <v/>
      </c>
      <c r="BW17" s="108" t="str">
        <f t="shared" si="31"/>
        <v/>
      </c>
      <c r="BX17" s="108" t="str">
        <f t="shared" si="32"/>
        <v/>
      </c>
      <c r="BY17" s="108" t="str">
        <f>IF(AM17="","",IF(AM17&gt;AO17,3,IF(AM17=AO17,1,0)))</f>
        <v/>
      </c>
      <c r="BZ17" s="108" t="str">
        <f t="shared" si="8"/>
        <v/>
      </c>
      <c r="CA17" s="108" t="str">
        <f t="shared" si="9"/>
        <v/>
      </c>
      <c r="CB17" s="108" t="str">
        <f t="shared" si="20"/>
        <v/>
      </c>
      <c r="CC17" s="109" t="str">
        <f t="shared" si="21"/>
        <v/>
      </c>
      <c r="CD17" s="70" t="str">
        <f t="shared" si="10"/>
        <v>vyrovnané</v>
      </c>
      <c r="CE17" s="71" t="str">
        <f t="shared" si="11"/>
        <v>vynikající</v>
      </c>
    </row>
    <row r="18" spans="1:83" ht="21" customHeight="1" x14ac:dyDescent="0.2">
      <c r="A18" s="64">
        <v>15</v>
      </c>
      <c r="B18" s="103">
        <f>'SKUPINA 3'!C15</f>
        <v>11</v>
      </c>
      <c r="C18" s="72" t="str">
        <f>IF(AU4="","",AU4)</f>
        <v/>
      </c>
      <c r="D18" s="11" t="s">
        <v>0</v>
      </c>
      <c r="E18" s="65" t="str">
        <f>IF(AS4="","",AS4)</f>
        <v/>
      </c>
      <c r="F18" s="72" t="str">
        <f>IF(AU5="","",AU5)</f>
        <v/>
      </c>
      <c r="G18" s="11" t="s">
        <v>0</v>
      </c>
      <c r="H18" s="65" t="str">
        <f>IF(AS5="","",AS5)</f>
        <v/>
      </c>
      <c r="I18" s="72" t="str">
        <f>IF(AU6="","",AU6)</f>
        <v/>
      </c>
      <c r="J18" s="11" t="s">
        <v>0</v>
      </c>
      <c r="K18" s="65" t="str">
        <f>IF(AS6="","",AS6)</f>
        <v/>
      </c>
      <c r="L18" s="72" t="str">
        <f>IF(AU7="","",AU7)</f>
        <v/>
      </c>
      <c r="M18" s="11" t="s">
        <v>0</v>
      </c>
      <c r="N18" s="65" t="str">
        <f>IF(AS7="","",AS7)</f>
        <v/>
      </c>
      <c r="O18" s="72" t="str">
        <f>IF(AU8="","",AU8)</f>
        <v/>
      </c>
      <c r="P18" s="11" t="s">
        <v>0</v>
      </c>
      <c r="Q18" s="65" t="str">
        <f>IF(AS8="","",AS8)</f>
        <v/>
      </c>
      <c r="R18" s="72" t="str">
        <f>IF(AU9="","",AU9)</f>
        <v/>
      </c>
      <c r="S18" s="11" t="s">
        <v>0</v>
      </c>
      <c r="T18" s="65" t="str">
        <f>IF(AS9="","",AS9)</f>
        <v/>
      </c>
      <c r="U18" s="72" t="str">
        <f>IF(AU10="","",AU10)</f>
        <v/>
      </c>
      <c r="V18" s="11" t="s">
        <v>0</v>
      </c>
      <c r="W18" s="65" t="str">
        <f>IF(AS10="","",AS10)</f>
        <v/>
      </c>
      <c r="X18" s="72" t="str">
        <f>IF(AU11="","",AU11)</f>
        <v/>
      </c>
      <c r="Y18" s="11" t="s">
        <v>0</v>
      </c>
      <c r="Z18" s="65" t="str">
        <f>IF(AS11="","",AS11)</f>
        <v/>
      </c>
      <c r="AA18" s="72" t="str">
        <f>IF(AU12="","",AU12)</f>
        <v/>
      </c>
      <c r="AB18" s="11" t="s">
        <v>0</v>
      </c>
      <c r="AC18" s="65" t="str">
        <f>IF(AS12="","",AS12)</f>
        <v/>
      </c>
      <c r="AD18" s="72" t="str">
        <f>IF(AU13="","",AU13)</f>
        <v/>
      </c>
      <c r="AE18" s="11" t="s">
        <v>0</v>
      </c>
      <c r="AF18" s="65" t="str">
        <f>IF(AS13="","",AS13)</f>
        <v/>
      </c>
      <c r="AG18" s="72" t="str">
        <f>IF(AU14="","",AU14)</f>
        <v/>
      </c>
      <c r="AH18" s="11" t="s">
        <v>0</v>
      </c>
      <c r="AI18" s="65" t="str">
        <f>IF(AS14="","",AS14)</f>
        <v/>
      </c>
      <c r="AJ18" s="72" t="str">
        <f>IF(AU15="","",AU15)</f>
        <v/>
      </c>
      <c r="AK18" s="11" t="s">
        <v>0</v>
      </c>
      <c r="AL18" s="65" t="str">
        <f>IF(AS15="","",AS15)</f>
        <v/>
      </c>
      <c r="AM18" s="72" t="str">
        <f>IF(AU16="","",AU16)</f>
        <v/>
      </c>
      <c r="AN18" s="11" t="s">
        <v>0</v>
      </c>
      <c r="AO18" s="65" t="str">
        <f>IF(AS16="","",AS16)</f>
        <v/>
      </c>
      <c r="AP18" s="72" t="str">
        <f>IF(AU17="","",AU17)</f>
        <v/>
      </c>
      <c r="AQ18" s="11" t="s">
        <v>0</v>
      </c>
      <c r="AR18" s="65" t="str">
        <f>IF(AS17="","",AS17)</f>
        <v/>
      </c>
      <c r="AS18" s="370"/>
      <c r="AT18" s="371"/>
      <c r="AU18" s="372"/>
      <c r="AV18" s="87"/>
      <c r="AW18" s="7" t="s">
        <v>0</v>
      </c>
      <c r="AX18" s="89"/>
      <c r="AY18" s="87"/>
      <c r="AZ18" s="7" t="s">
        <v>0</v>
      </c>
      <c r="BA18" s="88"/>
      <c r="BB18" s="87"/>
      <c r="BC18" s="7" t="s">
        <v>0</v>
      </c>
      <c r="BD18" s="93"/>
      <c r="BE18" s="12">
        <f t="shared" si="12"/>
        <v>0</v>
      </c>
      <c r="BF18" s="12">
        <f t="shared" si="13"/>
        <v>0</v>
      </c>
      <c r="BG18" s="12">
        <f t="shared" si="14"/>
        <v>0</v>
      </c>
      <c r="BH18" s="12">
        <f t="shared" si="15"/>
        <v>0</v>
      </c>
      <c r="BI18" s="9">
        <f t="shared" si="16"/>
        <v>0</v>
      </c>
      <c r="BJ18" s="10" t="s">
        <v>0</v>
      </c>
      <c r="BK18" s="1">
        <f t="shared" si="17"/>
        <v>0</v>
      </c>
      <c r="BL18" s="12">
        <f t="shared" si="18"/>
        <v>0</v>
      </c>
      <c r="BM18" s="107" t="str">
        <f t="shared" si="19"/>
        <v/>
      </c>
      <c r="BN18" s="108" t="str">
        <f t="shared" si="22"/>
        <v/>
      </c>
      <c r="BO18" s="108" t="str">
        <f t="shared" si="23"/>
        <v/>
      </c>
      <c r="BP18" s="108" t="str">
        <f t="shared" si="24"/>
        <v/>
      </c>
      <c r="BQ18" s="108" t="str">
        <f t="shared" si="25"/>
        <v/>
      </c>
      <c r="BR18" s="108" t="str">
        <f t="shared" si="26"/>
        <v/>
      </c>
      <c r="BS18" s="108" t="str">
        <f t="shared" si="27"/>
        <v/>
      </c>
      <c r="BT18" s="108" t="str">
        <f t="shared" si="28"/>
        <v/>
      </c>
      <c r="BU18" s="108" t="str">
        <f t="shared" si="29"/>
        <v/>
      </c>
      <c r="BV18" s="108" t="str">
        <f t="shared" si="30"/>
        <v/>
      </c>
      <c r="BW18" s="108" t="str">
        <f t="shared" si="31"/>
        <v/>
      </c>
      <c r="BX18" s="108" t="str">
        <f t="shared" si="32"/>
        <v/>
      </c>
      <c r="BY18" s="108" t="str">
        <f>IF(AM18="","",IF(AM18&gt;AO18,3,IF(AM18=AO18,1,0)))</f>
        <v/>
      </c>
      <c r="BZ18" s="108" t="str">
        <f>IF(AP18="","",IF(AP18&gt;AR18,3,IF(AP18=AR18,1,0)))</f>
        <v/>
      </c>
      <c r="CA18" s="108" t="str">
        <f t="shared" si="9"/>
        <v/>
      </c>
      <c r="CB18" s="108" t="str">
        <f t="shared" si="20"/>
        <v/>
      </c>
      <c r="CC18" s="109" t="str">
        <f t="shared" si="21"/>
        <v/>
      </c>
      <c r="CD18" s="70" t="str">
        <f t="shared" si="10"/>
        <v>vyrovnané</v>
      </c>
      <c r="CE18" s="71" t="str">
        <f t="shared" si="11"/>
        <v>vynikající</v>
      </c>
    </row>
    <row r="19" spans="1:83" ht="21" customHeight="1" thickBot="1" x14ac:dyDescent="0.25">
      <c r="A19" s="64">
        <v>16</v>
      </c>
      <c r="B19" s="103">
        <f>'SKUPINA 3'!C16</f>
        <v>12</v>
      </c>
      <c r="C19" s="94" t="str">
        <f>IF(AX4="","",AX4)</f>
        <v/>
      </c>
      <c r="D19" s="15" t="s">
        <v>0</v>
      </c>
      <c r="E19" s="95" t="str">
        <f>IF(AV4="","",AV4)</f>
        <v/>
      </c>
      <c r="F19" s="94" t="str">
        <f>IF(AX5="","",AX5)</f>
        <v/>
      </c>
      <c r="G19" s="15" t="s">
        <v>0</v>
      </c>
      <c r="H19" s="95" t="str">
        <f>IF(AV5="","",AV5)</f>
        <v/>
      </c>
      <c r="I19" s="94" t="str">
        <f>IF(AX6="","",AX6)</f>
        <v/>
      </c>
      <c r="J19" s="15" t="s">
        <v>0</v>
      </c>
      <c r="K19" s="95" t="str">
        <f>IF(AV6="","",AV6)</f>
        <v/>
      </c>
      <c r="L19" s="94" t="str">
        <f>IF(AX7="","",AX7)</f>
        <v/>
      </c>
      <c r="M19" s="15" t="s">
        <v>0</v>
      </c>
      <c r="N19" s="95" t="str">
        <f>IF(AV7="","",AV7)</f>
        <v/>
      </c>
      <c r="O19" s="94" t="str">
        <f>IF(AX8="","",AX8)</f>
        <v/>
      </c>
      <c r="P19" s="15" t="s">
        <v>0</v>
      </c>
      <c r="Q19" s="95" t="str">
        <f>IF(AV8="","",AV8)</f>
        <v/>
      </c>
      <c r="R19" s="94" t="str">
        <f>IF(AX9="","",AX9)</f>
        <v/>
      </c>
      <c r="S19" s="15" t="s">
        <v>0</v>
      </c>
      <c r="T19" s="95" t="str">
        <f>IF(AV9="","",AV9)</f>
        <v/>
      </c>
      <c r="U19" s="94" t="str">
        <f>IF(AX10="","",AX10)</f>
        <v/>
      </c>
      <c r="V19" s="15" t="s">
        <v>0</v>
      </c>
      <c r="W19" s="95" t="str">
        <f>IF(AV10="","",AV10)</f>
        <v/>
      </c>
      <c r="X19" s="94" t="str">
        <f>IF(AX11="","",AX11)</f>
        <v/>
      </c>
      <c r="Y19" s="15" t="s">
        <v>0</v>
      </c>
      <c r="Z19" s="95" t="str">
        <f>IF(AV11="","",AV11)</f>
        <v/>
      </c>
      <c r="AA19" s="94" t="str">
        <f>IF(AX12="","",AX12)</f>
        <v/>
      </c>
      <c r="AB19" s="15" t="s">
        <v>0</v>
      </c>
      <c r="AC19" s="95" t="str">
        <f>IF(AV12="","",AV12)</f>
        <v/>
      </c>
      <c r="AD19" s="94" t="str">
        <f>IF(AX13="","",AX13)</f>
        <v/>
      </c>
      <c r="AE19" s="15" t="s">
        <v>0</v>
      </c>
      <c r="AF19" s="95" t="str">
        <f>IF(AV13="","",AV13)</f>
        <v/>
      </c>
      <c r="AG19" s="94" t="str">
        <f>IF(AX14="","",AX14)</f>
        <v/>
      </c>
      <c r="AH19" s="15" t="s">
        <v>0</v>
      </c>
      <c r="AI19" s="95" t="str">
        <f>IF(AV14="","",AV14)</f>
        <v/>
      </c>
      <c r="AJ19" s="94" t="str">
        <f>IF(AX15="","",AX15)</f>
        <v/>
      </c>
      <c r="AK19" s="15" t="s">
        <v>0</v>
      </c>
      <c r="AL19" s="95" t="str">
        <f>IF(AV15="","",AV15)</f>
        <v/>
      </c>
      <c r="AM19" s="94" t="str">
        <f>IF(AX16="","",AX16)</f>
        <v/>
      </c>
      <c r="AN19" s="15" t="s">
        <v>0</v>
      </c>
      <c r="AO19" s="95" t="str">
        <f>IF(AV16="","",AV16)</f>
        <v/>
      </c>
      <c r="AP19" s="94" t="str">
        <f>IF(AX17="","",AX17)</f>
        <v/>
      </c>
      <c r="AQ19" s="15" t="s">
        <v>0</v>
      </c>
      <c r="AR19" s="95" t="str">
        <f>IF(AV17="","",AV17)</f>
        <v/>
      </c>
      <c r="AS19" s="94" t="str">
        <f>IF(AX18="","",AX18)</f>
        <v/>
      </c>
      <c r="AT19" s="15" t="s">
        <v>0</v>
      </c>
      <c r="AU19" s="95" t="str">
        <f>IF(AV18="","",AV18)</f>
        <v/>
      </c>
      <c r="AV19" s="373"/>
      <c r="AW19" s="374"/>
      <c r="AX19" s="374"/>
      <c r="AY19" s="87"/>
      <c r="AZ19" s="7" t="s">
        <v>0</v>
      </c>
      <c r="BA19" s="88"/>
      <c r="BB19" s="87"/>
      <c r="BC19" s="7" t="s">
        <v>0</v>
      </c>
      <c r="BD19" s="89"/>
      <c r="BE19" s="12">
        <f t="shared" si="12"/>
        <v>0</v>
      </c>
      <c r="BF19" s="12">
        <f t="shared" si="13"/>
        <v>0</v>
      </c>
      <c r="BG19" s="12">
        <f t="shared" si="14"/>
        <v>0</v>
      </c>
      <c r="BH19" s="12">
        <f t="shared" si="15"/>
        <v>0</v>
      </c>
      <c r="BI19" s="60">
        <f t="shared" si="16"/>
        <v>0</v>
      </c>
      <c r="BJ19" s="62" t="s">
        <v>0</v>
      </c>
      <c r="BK19" s="61">
        <f t="shared" si="17"/>
        <v>0</v>
      </c>
      <c r="BL19" s="12">
        <f t="shared" si="18"/>
        <v>0</v>
      </c>
      <c r="BM19" s="107" t="str">
        <f t="shared" si="19"/>
        <v/>
      </c>
      <c r="BN19" s="108" t="str">
        <f t="shared" si="22"/>
        <v/>
      </c>
      <c r="BO19" s="108" t="str">
        <f t="shared" si="23"/>
        <v/>
      </c>
      <c r="BP19" s="108" t="str">
        <f t="shared" si="24"/>
        <v/>
      </c>
      <c r="BQ19" s="108" t="str">
        <f t="shared" si="25"/>
        <v/>
      </c>
      <c r="BR19" s="108" t="str">
        <f t="shared" si="26"/>
        <v/>
      </c>
      <c r="BS19" s="108" t="str">
        <f t="shared" si="27"/>
        <v/>
      </c>
      <c r="BT19" s="108" t="str">
        <f t="shared" si="28"/>
        <v/>
      </c>
      <c r="BU19" s="108" t="str">
        <f t="shared" si="29"/>
        <v/>
      </c>
      <c r="BV19" s="108" t="str">
        <f t="shared" si="30"/>
        <v/>
      </c>
      <c r="BW19" s="108" t="str">
        <f t="shared" si="31"/>
        <v/>
      </c>
      <c r="BX19" s="108" t="str">
        <f t="shared" si="32"/>
        <v/>
      </c>
      <c r="BY19" s="108" t="str">
        <f>IF(AM19="","",IF(AM19&gt;AO19,3,IF(AM19=AO19,1,0)))</f>
        <v/>
      </c>
      <c r="BZ19" s="108" t="str">
        <f>IF(AP19="","",IF(AP19&gt;AR19,3,IF(AP19=AR19,1,0)))</f>
        <v/>
      </c>
      <c r="CA19" s="108" t="str">
        <f>IF(AS19="","",IF(AS19&gt;AU19,3,IF(AS19=AU19,1,0)))</f>
        <v/>
      </c>
      <c r="CB19" s="108" t="str">
        <f t="shared" si="20"/>
        <v/>
      </c>
      <c r="CC19" s="109" t="str">
        <f t="shared" si="21"/>
        <v/>
      </c>
      <c r="CD19" s="73" t="str">
        <f t="shared" si="10"/>
        <v>vyrovnané</v>
      </c>
      <c r="CE19" s="74" t="str">
        <f t="shared" si="11"/>
        <v>vynikající</v>
      </c>
    </row>
    <row r="20" spans="1:83" ht="21" customHeight="1" thickBot="1" x14ac:dyDescent="0.25">
      <c r="A20" s="64">
        <v>17</v>
      </c>
      <c r="B20" s="103">
        <f>'SKUPINA 3'!C17</f>
        <v>13</v>
      </c>
      <c r="C20" s="72" t="str">
        <f>IF(BA4="","",BA4)</f>
        <v/>
      </c>
      <c r="D20" s="11" t="s">
        <v>0</v>
      </c>
      <c r="E20" s="65" t="str">
        <f>IF(AY4="","",AY4)</f>
        <v/>
      </c>
      <c r="F20" s="72" t="str">
        <f>IF(BA5="","",BA5)</f>
        <v/>
      </c>
      <c r="G20" s="11" t="s">
        <v>0</v>
      </c>
      <c r="H20" s="65" t="str">
        <f>IF(AY5="","",AY5)</f>
        <v/>
      </c>
      <c r="I20" s="72" t="str">
        <f>IF(BA6="","",BA6)</f>
        <v/>
      </c>
      <c r="J20" s="11" t="s">
        <v>0</v>
      </c>
      <c r="K20" s="65" t="str">
        <f>IF(AY6="","",AY6)</f>
        <v/>
      </c>
      <c r="L20" s="72" t="str">
        <f>IF(BA7="","",BA7)</f>
        <v/>
      </c>
      <c r="M20" s="11" t="s">
        <v>0</v>
      </c>
      <c r="N20" s="65" t="str">
        <f>IF(AY7="","",AY7)</f>
        <v/>
      </c>
      <c r="O20" s="72" t="str">
        <f>IF(BA8="","",BA8)</f>
        <v/>
      </c>
      <c r="P20" s="11" t="s">
        <v>0</v>
      </c>
      <c r="Q20" s="65" t="str">
        <f>IF(AY8="","",AY8)</f>
        <v/>
      </c>
      <c r="R20" s="72" t="str">
        <f>IF(BA9="","",BA9)</f>
        <v/>
      </c>
      <c r="S20" s="11" t="s">
        <v>0</v>
      </c>
      <c r="T20" s="65" t="str">
        <f>IF(AY9="","",AY9)</f>
        <v/>
      </c>
      <c r="U20" s="72" t="str">
        <f>IF(BA10="","",BA10)</f>
        <v/>
      </c>
      <c r="V20" s="11" t="s">
        <v>0</v>
      </c>
      <c r="W20" s="65" t="str">
        <f>IF(AY10="","",AY10)</f>
        <v/>
      </c>
      <c r="X20" s="72" t="str">
        <f>IF(BA11="","",BA11)</f>
        <v/>
      </c>
      <c r="Y20" s="11" t="s">
        <v>0</v>
      </c>
      <c r="Z20" s="65" t="str">
        <f>IF(AY11="","",AY11)</f>
        <v/>
      </c>
      <c r="AA20" s="72" t="str">
        <f>IF(BA12="","",BA12)</f>
        <v/>
      </c>
      <c r="AB20" s="11" t="s">
        <v>0</v>
      </c>
      <c r="AC20" s="65" t="str">
        <f>IF(AY12="","",AY12)</f>
        <v/>
      </c>
      <c r="AD20" s="72" t="str">
        <f>IF(BA13="","",BA13)</f>
        <v/>
      </c>
      <c r="AE20" s="11" t="s">
        <v>0</v>
      </c>
      <c r="AF20" s="65" t="str">
        <f>IF(AY13="","",AY13)</f>
        <v/>
      </c>
      <c r="AG20" s="72" t="str">
        <f>IF(BA14="","",BA14)</f>
        <v/>
      </c>
      <c r="AH20" s="11" t="s">
        <v>0</v>
      </c>
      <c r="AI20" s="65" t="str">
        <f>IF(AY14="","",AY14)</f>
        <v/>
      </c>
      <c r="AJ20" s="72" t="str">
        <f>IF(BA15="","",BA15)</f>
        <v/>
      </c>
      <c r="AK20" s="11" t="s">
        <v>0</v>
      </c>
      <c r="AL20" s="65" t="str">
        <f>IF(AY15="","",AY15)</f>
        <v/>
      </c>
      <c r="AM20" s="72" t="str">
        <f>IF(BA16="","",BA16)</f>
        <v/>
      </c>
      <c r="AN20" s="11" t="s">
        <v>0</v>
      </c>
      <c r="AO20" s="65" t="str">
        <f>IF(AY16="","",AY16)</f>
        <v/>
      </c>
      <c r="AP20" s="72" t="str">
        <f>IF(BA17="","",BA17)</f>
        <v/>
      </c>
      <c r="AQ20" s="11" t="s">
        <v>0</v>
      </c>
      <c r="AR20" s="65" t="str">
        <f>IF(AY17="","",AY17)</f>
        <v/>
      </c>
      <c r="AS20" s="72" t="str">
        <f>IF(BA18="","",BA18)</f>
        <v/>
      </c>
      <c r="AT20" s="11" t="s">
        <v>0</v>
      </c>
      <c r="AU20" s="65" t="str">
        <f>IF(AY18="","",AY18)</f>
        <v/>
      </c>
      <c r="AV20" s="72" t="str">
        <f>IF(BA19="","",BA19)</f>
        <v/>
      </c>
      <c r="AW20" s="11" t="s">
        <v>0</v>
      </c>
      <c r="AX20" s="65" t="str">
        <f>IF(AY19="","",AY19)</f>
        <v/>
      </c>
      <c r="AY20" s="373"/>
      <c r="AZ20" s="374"/>
      <c r="BA20" s="400"/>
      <c r="BB20" s="89"/>
      <c r="BC20" s="7" t="s">
        <v>0</v>
      </c>
      <c r="BD20" s="89"/>
      <c r="BE20" s="12">
        <f t="shared" si="12"/>
        <v>0</v>
      </c>
      <c r="BF20" s="12">
        <f t="shared" si="13"/>
        <v>0</v>
      </c>
      <c r="BG20" s="12">
        <f t="shared" si="14"/>
        <v>0</v>
      </c>
      <c r="BH20" s="12">
        <f t="shared" si="15"/>
        <v>0</v>
      </c>
      <c r="BI20" s="60">
        <f t="shared" si="16"/>
        <v>0</v>
      </c>
      <c r="BJ20" s="62" t="s">
        <v>0</v>
      </c>
      <c r="BK20" s="61">
        <f t="shared" si="17"/>
        <v>0</v>
      </c>
      <c r="BL20" s="12">
        <f t="shared" si="18"/>
        <v>0</v>
      </c>
      <c r="BM20" s="107" t="str">
        <f>IF(C20="","",IF(C20&gt;E20,3,IF(C20=E20,1,0)))</f>
        <v/>
      </c>
      <c r="BN20" s="108" t="str">
        <f>IF(F20="","",IF(F20&gt;H20,3,IF(F20=H20,1,0)))</f>
        <v/>
      </c>
      <c r="BO20" s="108" t="str">
        <f>IF(I20="","",IF(I20&gt;K20,3,IF(I20=K20,1,0)))</f>
        <v/>
      </c>
      <c r="BP20" s="108" t="str">
        <f>IF(L20="","",IF(L20&gt;N20,3,IF(L20=N20,1,0)))</f>
        <v/>
      </c>
      <c r="BQ20" s="108" t="str">
        <f>IF(O20="","",IF(O20&gt;Q20,3,IF(O20=Q20,1,0)))</f>
        <v/>
      </c>
      <c r="BR20" s="108" t="str">
        <f>IF(R20="","",IF(R20&gt;T20,3,IF(R20=T20,1,0)))</f>
        <v/>
      </c>
      <c r="BS20" s="108" t="str">
        <f>IF(U20="","",IF(U20&gt;W20,3,IF(U20=W20,1,0)))</f>
        <v/>
      </c>
      <c r="BT20" s="108" t="str">
        <f>IF(X20="","",IF(X20&gt;Z20,3,IF(X20=Z20,1,0)))</f>
        <v/>
      </c>
      <c r="BU20" s="108" t="str">
        <f>IF(AA20="","",IF(AA20&gt;AC20,3,IF(AA20=AC20,1,0)))</f>
        <v/>
      </c>
      <c r="BV20" s="108" t="str">
        <f>IF(AD20="","",IF(AD20&gt;AF20,3,IF(AD20=AF20,1,0)))</f>
        <v/>
      </c>
      <c r="BW20" s="108" t="str">
        <f t="shared" si="31"/>
        <v/>
      </c>
      <c r="BX20" s="108" t="str">
        <f t="shared" si="32"/>
        <v/>
      </c>
      <c r="BY20" s="108" t="str">
        <f>IF(AM20="","",IF(AM20&gt;AO20,3,IF(AM20=AO20,1,0)))</f>
        <v/>
      </c>
      <c r="BZ20" s="108" t="str">
        <f>IF(AP20="","",IF(AP20&gt;AR20,3,IF(AP20=AR20,1,0)))</f>
        <v/>
      </c>
      <c r="CA20" s="108" t="str">
        <f>IF(AS20="","",IF(AS20&gt;AU20,3,IF(AS20=AU20,1,0)))</f>
        <v/>
      </c>
      <c r="CB20" s="108" t="str">
        <f>IF(AV20="","",IF(AV20&gt;BB20,3,IF(AV20=BB20,1,0)))</f>
        <v/>
      </c>
      <c r="CC20" s="109" t="str">
        <f t="shared" si="21"/>
        <v/>
      </c>
      <c r="CD20" s="77" t="str">
        <f>IF(BI20&gt;BK20,"aktivní",IF(BI20=BK20,"vyrovnané","pasivní"))</f>
        <v>vyrovnané</v>
      </c>
      <c r="CE20" s="78" t="str">
        <f>IF(BL20&gt;=80/100*BE20*3,"vynikající",IF(BL20&lt;50/100*BE20*3,"neúspěšné","dobré"))</f>
        <v>vynikající</v>
      </c>
    </row>
    <row r="21" spans="1:83" ht="21" customHeight="1" thickBot="1" x14ac:dyDescent="0.25">
      <c r="A21" s="66">
        <v>18</v>
      </c>
      <c r="B21" s="103">
        <f>'SKUPINA 3'!C18</f>
        <v>14</v>
      </c>
      <c r="C21" s="96" t="str">
        <f>IF(BD4="","",BD4)</f>
        <v/>
      </c>
      <c r="D21" s="13" t="s">
        <v>0</v>
      </c>
      <c r="E21" s="97" t="str">
        <f>IF(BB4="","",BB4)</f>
        <v/>
      </c>
      <c r="F21" s="96" t="str">
        <f>IF(BD5="","",BD5)</f>
        <v/>
      </c>
      <c r="G21" s="13" t="s">
        <v>0</v>
      </c>
      <c r="H21" s="97" t="str">
        <f>IF(BB5="","",BB5)</f>
        <v/>
      </c>
      <c r="I21" s="96" t="str">
        <f>IF(BD6="","",BD6)</f>
        <v/>
      </c>
      <c r="J21" s="13" t="s">
        <v>0</v>
      </c>
      <c r="K21" s="97" t="str">
        <f>IF(BB6="","",BB6)</f>
        <v/>
      </c>
      <c r="L21" s="96" t="str">
        <f>IF(BD7="","",BD7)</f>
        <v/>
      </c>
      <c r="M21" s="13" t="s">
        <v>0</v>
      </c>
      <c r="N21" s="97" t="str">
        <f>IF(BB7="","",BB7)</f>
        <v/>
      </c>
      <c r="O21" s="96" t="str">
        <f>IF(BD8="","",BD8)</f>
        <v/>
      </c>
      <c r="P21" s="13" t="s">
        <v>0</v>
      </c>
      <c r="Q21" s="97" t="str">
        <f>IF(BB8="","",BB8)</f>
        <v/>
      </c>
      <c r="R21" s="96" t="str">
        <f>IF(BD9="","",BD9)</f>
        <v/>
      </c>
      <c r="S21" s="13" t="s">
        <v>0</v>
      </c>
      <c r="T21" s="97" t="str">
        <f>IF(BB9="","",BB9)</f>
        <v/>
      </c>
      <c r="U21" s="96" t="str">
        <f>IF(BD10="","",BD10)</f>
        <v/>
      </c>
      <c r="V21" s="13" t="s">
        <v>0</v>
      </c>
      <c r="W21" s="97" t="str">
        <f>IF(BB10="","",BB10)</f>
        <v/>
      </c>
      <c r="X21" s="96" t="str">
        <f>IF(BD11="","",BD11)</f>
        <v/>
      </c>
      <c r="Y21" s="13" t="s">
        <v>0</v>
      </c>
      <c r="Z21" s="97" t="str">
        <f>IF(BB11="","",BB11)</f>
        <v/>
      </c>
      <c r="AA21" s="96" t="str">
        <f>IF(BD12="","",BD12)</f>
        <v/>
      </c>
      <c r="AB21" s="13" t="s">
        <v>0</v>
      </c>
      <c r="AC21" s="97" t="str">
        <f>IF(BB12="","",BB12)</f>
        <v/>
      </c>
      <c r="AD21" s="96" t="str">
        <f>IF(BD13="","",BD13)</f>
        <v/>
      </c>
      <c r="AE21" s="13" t="s">
        <v>0</v>
      </c>
      <c r="AF21" s="97" t="str">
        <f>IF(BB13="","",BB13)</f>
        <v/>
      </c>
      <c r="AG21" s="96" t="str">
        <f>IF(BD14="","",BD14)</f>
        <v/>
      </c>
      <c r="AH21" s="13" t="s">
        <v>0</v>
      </c>
      <c r="AI21" s="97" t="str">
        <f>IF(BB14="","",BB14)</f>
        <v/>
      </c>
      <c r="AJ21" s="96" t="str">
        <f>IF(BD15="","",BD15)</f>
        <v/>
      </c>
      <c r="AK21" s="13" t="s">
        <v>0</v>
      </c>
      <c r="AL21" s="97" t="str">
        <f>IF(BB15="","",BB15)</f>
        <v/>
      </c>
      <c r="AM21" s="96" t="str">
        <f>IF(BD16="","",BD16)</f>
        <v/>
      </c>
      <c r="AN21" s="13" t="s">
        <v>0</v>
      </c>
      <c r="AO21" s="97" t="str">
        <f>IF(BB16="","",BB16)</f>
        <v/>
      </c>
      <c r="AP21" s="96" t="str">
        <f>IF(BD17="","",BD17)</f>
        <v/>
      </c>
      <c r="AQ21" s="13" t="s">
        <v>0</v>
      </c>
      <c r="AR21" s="97" t="str">
        <f>IF(BB17="","",BB17)</f>
        <v/>
      </c>
      <c r="AS21" s="96" t="str">
        <f>IF(BD18="","",BD18)</f>
        <v/>
      </c>
      <c r="AT21" s="13" t="s">
        <v>0</v>
      </c>
      <c r="AU21" s="97" t="str">
        <f>IF(BB18="","",BB18)</f>
        <v/>
      </c>
      <c r="AV21" s="96" t="str">
        <f>IF(BD19="","",BD19)</f>
        <v/>
      </c>
      <c r="AW21" s="13" t="s">
        <v>0</v>
      </c>
      <c r="AX21" s="97" t="str">
        <f>IF(BB19="","",BB19)</f>
        <v/>
      </c>
      <c r="AY21" s="96" t="str">
        <f>IF(BD20="","",BD20)</f>
        <v/>
      </c>
      <c r="AZ21" s="13" t="s">
        <v>0</v>
      </c>
      <c r="BA21" s="97" t="str">
        <f>IF(BB20="","",BB20)</f>
        <v/>
      </c>
      <c r="BB21" s="387"/>
      <c r="BC21" s="388"/>
      <c r="BD21" s="388"/>
      <c r="BE21" s="14">
        <f t="shared" si="12"/>
        <v>0</v>
      </c>
      <c r="BF21" s="14">
        <f t="shared" si="13"/>
        <v>0</v>
      </c>
      <c r="BG21" s="14">
        <f t="shared" si="14"/>
        <v>0</v>
      </c>
      <c r="BH21" s="14">
        <f t="shared" si="15"/>
        <v>0</v>
      </c>
      <c r="BI21" s="67">
        <f t="shared" si="16"/>
        <v>0</v>
      </c>
      <c r="BJ21" s="68" t="s">
        <v>0</v>
      </c>
      <c r="BK21" s="69">
        <f t="shared" si="17"/>
        <v>0</v>
      </c>
      <c r="BL21" s="14">
        <f t="shared" si="18"/>
        <v>0</v>
      </c>
      <c r="BM21" s="110" t="str">
        <f>IF(C21="","",IF(C21&gt;E21,3,IF(C21=E21,1,0)))</f>
        <v/>
      </c>
      <c r="BN21" s="111" t="str">
        <f>IF(F21="","",IF(F21&gt;H21,3,IF(F21=H21,1,0)))</f>
        <v/>
      </c>
      <c r="BO21" s="111" t="str">
        <f>IF(I21="","",IF(I21&gt;K21,3,IF(I21=K21,1,0)))</f>
        <v/>
      </c>
      <c r="BP21" s="111" t="str">
        <f>IF(L21="","",IF(L21&gt;N21,3,IF(L21=N21,1,0)))</f>
        <v/>
      </c>
      <c r="BQ21" s="111" t="str">
        <f>IF(O21="","",IF(O21&gt;Q21,3,IF(O21=Q21,1,0)))</f>
        <v/>
      </c>
      <c r="BR21" s="111" t="str">
        <f>IF(R21="","",IF(R21&gt;T21,3,IF(R21=T21,1,0)))</f>
        <v/>
      </c>
      <c r="BS21" s="111" t="str">
        <f>IF(U21="","",IF(U21&gt;W21,3,IF(U21=W21,1,0)))</f>
        <v/>
      </c>
      <c r="BT21" s="111" t="str">
        <f>IF(X21="","",IF(X21&gt;Z21,3,IF(X21=Z21,1,0)))</f>
        <v/>
      </c>
      <c r="BU21" s="111" t="str">
        <f>IF(AA21="","",IF(AA21&gt;AC21,3,IF(AA21=AC21,1,0)))</f>
        <v/>
      </c>
      <c r="BV21" s="111" t="str">
        <f>IF(AD21="","",IF(AD21&gt;AF21,3,IF(AD21=AF21,1,0)))</f>
        <v/>
      </c>
      <c r="BW21" s="111" t="str">
        <f t="shared" si="31"/>
        <v/>
      </c>
      <c r="BX21" s="111" t="str">
        <f t="shared" si="32"/>
        <v/>
      </c>
      <c r="BY21" s="111" t="str">
        <f>IF(AM21="","",IF(AM21&gt;AO21,3,IF(AM21=AO21,1,0)))</f>
        <v/>
      </c>
      <c r="BZ21" s="111" t="str">
        <f>IF(AP21="","",IF(AP21&gt;AR21,3,IF(AP21=AR21,1,0)))</f>
        <v/>
      </c>
      <c r="CA21" s="111" t="str">
        <f>IF(AS21="","",IF(AS21&gt;AU21,3,IF(AS21=AU21,1,0)))</f>
        <v/>
      </c>
      <c r="CB21" s="111" t="str">
        <f>IF(AV21="","",IF(AV21&gt;BB21,3,IF(AV21=BB21,1,0)))</f>
        <v/>
      </c>
      <c r="CC21" s="112" t="str">
        <f>IF(AY21="","",IF(AY21&gt;BA21,3,IF(AY21=BB21,1,0)))</f>
        <v/>
      </c>
      <c r="CD21" s="75" t="str">
        <f>IF(BI21&gt;BK21,"aktivní",IF(BI21=BK21,"vyrovnané","pasivní"))</f>
        <v>vyrovnané</v>
      </c>
      <c r="CE21" s="76" t="str">
        <f>IF(BL21&gt;=80/100*BE21*3,"vynikající",IF(BL21&lt;50/100*BE21*3,"neúspěšné","dobré"))</f>
        <v>vynikající</v>
      </c>
    </row>
  </sheetData>
  <sheetProtection sheet="1" objects="1" scenarios="1"/>
  <mergeCells count="62">
    <mergeCell ref="BB21:BD21"/>
    <mergeCell ref="CD2:CD3"/>
    <mergeCell ref="CE2:CE3"/>
    <mergeCell ref="AY3:BA3"/>
    <mergeCell ref="BB3:BD3"/>
    <mergeCell ref="AY2:BA2"/>
    <mergeCell ref="BB2:BD2"/>
    <mergeCell ref="BF2:BF3"/>
    <mergeCell ref="BE2:BE3"/>
    <mergeCell ref="BI2:BK3"/>
    <mergeCell ref="AY20:BA20"/>
    <mergeCell ref="BL2:BL3"/>
    <mergeCell ref="O2:Q2"/>
    <mergeCell ref="R2:T2"/>
    <mergeCell ref="X2:Z2"/>
    <mergeCell ref="AA2:AC2"/>
    <mergeCell ref="C2:E2"/>
    <mergeCell ref="F2:H2"/>
    <mergeCell ref="I2:K2"/>
    <mergeCell ref="L2:N2"/>
    <mergeCell ref="U2:W2"/>
    <mergeCell ref="C3:E3"/>
    <mergeCell ref="F3:H3"/>
    <mergeCell ref="I3:K3"/>
    <mergeCell ref="L3:N3"/>
    <mergeCell ref="O3:Q3"/>
    <mergeCell ref="AV2:AX2"/>
    <mergeCell ref="BG2:BG3"/>
    <mergeCell ref="BH2:BH3"/>
    <mergeCell ref="AS3:AU3"/>
    <mergeCell ref="AV3:AX3"/>
    <mergeCell ref="AJ3:AL3"/>
    <mergeCell ref="AG14:AI14"/>
    <mergeCell ref="AD13:AF13"/>
    <mergeCell ref="AA3:AC3"/>
    <mergeCell ref="AS2:AU2"/>
    <mergeCell ref="AJ2:AL2"/>
    <mergeCell ref="AD2:AF2"/>
    <mergeCell ref="AG2:AI2"/>
    <mergeCell ref="AM3:AO3"/>
    <mergeCell ref="AP3:AR3"/>
    <mergeCell ref="AM2:AO2"/>
    <mergeCell ref="AP2:AR2"/>
    <mergeCell ref="AG3:AI3"/>
    <mergeCell ref="R9:T9"/>
    <mergeCell ref="U10:W10"/>
    <mergeCell ref="X11:Z11"/>
    <mergeCell ref="AA12:AC12"/>
    <mergeCell ref="AD3:AF3"/>
    <mergeCell ref="R3:T3"/>
    <mergeCell ref="U3:W3"/>
    <mergeCell ref="X3:Z3"/>
    <mergeCell ref="C4:E4"/>
    <mergeCell ref="F5:H5"/>
    <mergeCell ref="I6:K6"/>
    <mergeCell ref="L7:N7"/>
    <mergeCell ref="O8:Q8"/>
    <mergeCell ref="AM16:AO16"/>
    <mergeCell ref="AP17:AR17"/>
    <mergeCell ref="AS18:AU18"/>
    <mergeCell ref="AV19:AX19"/>
    <mergeCell ref="AJ15:AL15"/>
  </mergeCells>
  <phoneticPr fontId="0" type="noConversion"/>
  <conditionalFormatting sqref="CD4:CD21">
    <cfRule type="expression" dxfId="59" priority="1" stopIfTrue="1">
      <formula>$CD4="aktivní"</formula>
    </cfRule>
    <cfRule type="expression" dxfId="58" priority="2" stopIfTrue="1">
      <formula>$CD4="pasivní"</formula>
    </cfRule>
  </conditionalFormatting>
  <conditionalFormatting sqref="CE4:CE21">
    <cfRule type="expression" dxfId="57" priority="3" stopIfTrue="1">
      <formula>$CE4="vynikající"</formula>
    </cfRule>
    <cfRule type="expression" dxfId="56" priority="4" stopIfTrue="1">
      <formula>$CE4="dobré"</formula>
    </cfRule>
    <cfRule type="expression" dxfId="55" priority="5" stopIfTrue="1">
      <formula>$CE4="neúspěšné"</formula>
    </cfRule>
  </conditionalFormatting>
  <pageMargins left="0" right="0" top="0" bottom="0" header="0.51181102362204722" footer="0.51181102362204722"/>
  <pageSetup paperSize="9" scale="7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pageSetUpPr fitToPage="1"/>
  </sheetPr>
  <dimension ref="A1:M20"/>
  <sheetViews>
    <sheetView showGridLines="0" workbookViewId="0"/>
  </sheetViews>
  <sheetFormatPr defaultColWidth="9.140625" defaultRowHeight="12.75" x14ac:dyDescent="0.2"/>
  <cols>
    <col min="1" max="1" width="3.7109375" style="29" customWidth="1"/>
    <col min="2" max="2" width="22.7109375" style="28" customWidth="1"/>
    <col min="3" max="6" width="4.28515625" style="51" customWidth="1"/>
    <col min="7" max="7" width="4.28515625" style="52" customWidth="1"/>
    <col min="8" max="8" width="1.140625" style="53" customWidth="1"/>
    <col min="9" max="9" width="4.28515625" style="28" customWidth="1"/>
    <col min="10" max="10" width="4.140625" style="51" customWidth="1"/>
    <col min="11" max="11" width="4.28515625" style="51" customWidth="1"/>
    <col min="12" max="13" width="12.7109375" style="29" hidden="1" customWidth="1"/>
    <col min="14" max="16384" width="9.140625" style="29"/>
  </cols>
  <sheetData>
    <row r="1" spans="1:13" s="25" customFormat="1" ht="21" thickBot="1" x14ac:dyDescent="0.25">
      <c r="A1" s="16"/>
      <c r="B1" s="17" t="str">
        <f>'SKUPINA 3'!$A$1</f>
        <v>SKUPINA 3 hlavního turnaje v kategorii U9</v>
      </c>
      <c r="C1" s="18"/>
      <c r="D1" s="19"/>
      <c r="E1" s="19"/>
      <c r="F1" s="19"/>
      <c r="G1" s="20"/>
      <c r="H1" s="21"/>
      <c r="I1" s="22"/>
      <c r="J1" s="19"/>
      <c r="K1" s="23"/>
      <c r="L1" s="24"/>
      <c r="M1" s="24"/>
    </row>
    <row r="2" spans="1:13" ht="92.25" thickBot="1" x14ac:dyDescent="0.25">
      <c r="A2" s="26"/>
      <c r="B2" s="27"/>
      <c r="C2" s="30" t="s">
        <v>6</v>
      </c>
      <c r="D2" s="30" t="s">
        <v>3</v>
      </c>
      <c r="E2" s="30" t="s">
        <v>4</v>
      </c>
      <c r="F2" s="30" t="s">
        <v>5</v>
      </c>
      <c r="G2" s="31" t="s">
        <v>1</v>
      </c>
      <c r="H2" s="32"/>
      <c r="I2" s="33"/>
      <c r="J2" s="30" t="s">
        <v>9</v>
      </c>
      <c r="K2" s="34" t="s">
        <v>2</v>
      </c>
      <c r="L2" s="35" t="s">
        <v>7</v>
      </c>
      <c r="M2" s="36" t="s">
        <v>8</v>
      </c>
    </row>
    <row r="3" spans="1:13" ht="20.100000000000001" customHeight="1" x14ac:dyDescent="0.2">
      <c r="A3" s="26">
        <v>1</v>
      </c>
      <c r="B3" s="27" t="str">
        <f>'SKUPINA 3'!C5</f>
        <v>1.SK Prostějov</v>
      </c>
      <c r="C3" s="37">
        <f>Jaro!BE4</f>
        <v>0</v>
      </c>
      <c r="D3" s="37">
        <f>Jaro!BF4</f>
        <v>0</v>
      </c>
      <c r="E3" s="37">
        <f>Jaro!BG4</f>
        <v>0</v>
      </c>
      <c r="F3" s="37">
        <f>Jaro!BH4</f>
        <v>0</v>
      </c>
      <c r="G3" s="38">
        <f>Jaro!BI4</f>
        <v>0</v>
      </c>
      <c r="H3" s="39" t="s">
        <v>0</v>
      </c>
      <c r="I3" s="40">
        <f>Jaro!BK4</f>
        <v>0</v>
      </c>
      <c r="J3" s="41">
        <f>SUM(G3-I3)</f>
        <v>0</v>
      </c>
      <c r="K3" s="42">
        <f>Jaro!BL4</f>
        <v>0</v>
      </c>
      <c r="L3" s="54" t="str">
        <f t="shared" ref="L3:L18" si="0">IF(G3&gt;I3,"aktivní",IF(G3=I3,"vyrovnané","pasivní"))</f>
        <v>vyrovnané</v>
      </c>
      <c r="M3" s="55" t="str">
        <f t="shared" ref="M3:M18" si="1">IF(K3&gt;=80/100*C3*3,"vynikající",IF(K3&lt;50/100*C3*3,"neúspěšné","dobré"))</f>
        <v>vynikající</v>
      </c>
    </row>
    <row r="4" spans="1:13" ht="20.100000000000001" customHeight="1" x14ac:dyDescent="0.2">
      <c r="A4" s="26">
        <v>2</v>
      </c>
      <c r="B4" s="27" t="str">
        <f>'SKUPINA 3'!C6</f>
        <v>FK Meteor Praha</v>
      </c>
      <c r="C4" s="37">
        <f>Jaro!BE5</f>
        <v>0</v>
      </c>
      <c r="D4" s="37">
        <f>Jaro!BF5</f>
        <v>0</v>
      </c>
      <c r="E4" s="37">
        <f>Jaro!BG5</f>
        <v>0</v>
      </c>
      <c r="F4" s="37">
        <f>Jaro!BH5</f>
        <v>0</v>
      </c>
      <c r="G4" s="38">
        <f>Jaro!BI5</f>
        <v>0</v>
      </c>
      <c r="H4" s="39" t="s">
        <v>0</v>
      </c>
      <c r="I4" s="40">
        <f>Jaro!BK5</f>
        <v>0</v>
      </c>
      <c r="J4" s="41">
        <f t="shared" ref="J4:J20" si="2">SUM(G4-I4)</f>
        <v>0</v>
      </c>
      <c r="K4" s="42">
        <f>Jaro!BL5</f>
        <v>0</v>
      </c>
      <c r="L4" s="56" t="str">
        <f t="shared" si="0"/>
        <v>vyrovnané</v>
      </c>
      <c r="M4" s="57" t="str">
        <f t="shared" si="1"/>
        <v>vynikající</v>
      </c>
    </row>
    <row r="5" spans="1:13" ht="20.100000000000001" customHeight="1" x14ac:dyDescent="0.2">
      <c r="A5" s="26">
        <v>3</v>
      </c>
      <c r="B5" s="27" t="str">
        <f>'SKUPINA 3'!C7</f>
        <v>FC Velké Meziříčí</v>
      </c>
      <c r="C5" s="37">
        <f>Jaro!BE6</f>
        <v>0</v>
      </c>
      <c r="D5" s="37">
        <f>Jaro!BF6</f>
        <v>0</v>
      </c>
      <c r="E5" s="37">
        <f>Jaro!BG6</f>
        <v>0</v>
      </c>
      <c r="F5" s="37">
        <f>Jaro!BH6</f>
        <v>0</v>
      </c>
      <c r="G5" s="38">
        <f>Jaro!BI6</f>
        <v>0</v>
      </c>
      <c r="H5" s="39" t="s">
        <v>0</v>
      </c>
      <c r="I5" s="40">
        <f>Jaro!BK6</f>
        <v>0</v>
      </c>
      <c r="J5" s="41">
        <f t="shared" si="2"/>
        <v>0</v>
      </c>
      <c r="K5" s="42">
        <f>Jaro!BL6</f>
        <v>0</v>
      </c>
      <c r="L5" s="56" t="str">
        <f t="shared" si="0"/>
        <v>vyrovnané</v>
      </c>
      <c r="M5" s="57" t="str">
        <f t="shared" si="1"/>
        <v>vynikající</v>
      </c>
    </row>
    <row r="6" spans="1:13" ht="20.100000000000001" customHeight="1" x14ac:dyDescent="0.2">
      <c r="A6" s="26">
        <v>4</v>
      </c>
      <c r="B6" s="27" t="str">
        <f>'SKUPINA 3'!C8</f>
        <v>FC Slovácko</v>
      </c>
      <c r="C6" s="37">
        <f>Jaro!BE7</f>
        <v>0</v>
      </c>
      <c r="D6" s="37">
        <f>Jaro!BF7</f>
        <v>0</v>
      </c>
      <c r="E6" s="37">
        <f>Jaro!BG7</f>
        <v>0</v>
      </c>
      <c r="F6" s="37">
        <f>Jaro!BH7</f>
        <v>0</v>
      </c>
      <c r="G6" s="38">
        <f>Jaro!BI7</f>
        <v>0</v>
      </c>
      <c r="H6" s="39" t="s">
        <v>0</v>
      </c>
      <c r="I6" s="40">
        <f>Jaro!BK7</f>
        <v>0</v>
      </c>
      <c r="J6" s="41">
        <f t="shared" si="2"/>
        <v>0</v>
      </c>
      <c r="K6" s="42">
        <f>Jaro!BL7</f>
        <v>0</v>
      </c>
      <c r="L6" s="56" t="str">
        <f t="shared" si="0"/>
        <v>vyrovnané</v>
      </c>
      <c r="M6" s="57" t="str">
        <f t="shared" si="1"/>
        <v>vynikající</v>
      </c>
    </row>
    <row r="7" spans="1:13" ht="20.100000000000001" customHeight="1" x14ac:dyDescent="0.2">
      <c r="A7" s="26">
        <v>5</v>
      </c>
      <c r="B7" s="27">
        <f>'SKUPINA 3'!C9</f>
        <v>5</v>
      </c>
      <c r="C7" s="37">
        <f>Jaro!BE8</f>
        <v>0</v>
      </c>
      <c r="D7" s="37">
        <f>Jaro!BF8</f>
        <v>0</v>
      </c>
      <c r="E7" s="37">
        <f>Jaro!BG8</f>
        <v>0</v>
      </c>
      <c r="F7" s="37">
        <f>Jaro!BH8</f>
        <v>0</v>
      </c>
      <c r="G7" s="38">
        <f>Jaro!BI8</f>
        <v>0</v>
      </c>
      <c r="H7" s="39" t="s">
        <v>0</v>
      </c>
      <c r="I7" s="40">
        <f>Jaro!BK8</f>
        <v>0</v>
      </c>
      <c r="J7" s="41">
        <f t="shared" si="2"/>
        <v>0</v>
      </c>
      <c r="K7" s="42">
        <f>Jaro!BL8</f>
        <v>0</v>
      </c>
      <c r="L7" s="56" t="str">
        <f t="shared" si="0"/>
        <v>vyrovnané</v>
      </c>
      <c r="M7" s="57" t="str">
        <f t="shared" si="1"/>
        <v>vynikající</v>
      </c>
    </row>
    <row r="8" spans="1:13" ht="20.100000000000001" customHeight="1" x14ac:dyDescent="0.2">
      <c r="A8" s="26">
        <v>6</v>
      </c>
      <c r="B8" s="27">
        <f>'SKUPINA 3'!C10</f>
        <v>6</v>
      </c>
      <c r="C8" s="37">
        <f>Jaro!BE9</f>
        <v>0</v>
      </c>
      <c r="D8" s="37">
        <f>Jaro!BF9</f>
        <v>0</v>
      </c>
      <c r="E8" s="37">
        <f>Jaro!BG9</f>
        <v>0</v>
      </c>
      <c r="F8" s="37">
        <f>Jaro!BH9</f>
        <v>0</v>
      </c>
      <c r="G8" s="38">
        <f>Jaro!BI9</f>
        <v>0</v>
      </c>
      <c r="H8" s="39" t="s">
        <v>0</v>
      </c>
      <c r="I8" s="40">
        <f>Jaro!BK9</f>
        <v>0</v>
      </c>
      <c r="J8" s="41">
        <f t="shared" si="2"/>
        <v>0</v>
      </c>
      <c r="K8" s="42">
        <f>Jaro!BL9</f>
        <v>0</v>
      </c>
      <c r="L8" s="56" t="str">
        <f t="shared" si="0"/>
        <v>vyrovnané</v>
      </c>
      <c r="M8" s="57" t="str">
        <f t="shared" si="1"/>
        <v>vynikající</v>
      </c>
    </row>
    <row r="9" spans="1:13" ht="20.100000000000001" customHeight="1" x14ac:dyDescent="0.2">
      <c r="A9" s="26">
        <v>7</v>
      </c>
      <c r="B9" s="27">
        <f>'SKUPINA 3'!C11</f>
        <v>7</v>
      </c>
      <c r="C9" s="37">
        <f>Jaro!BE10</f>
        <v>0</v>
      </c>
      <c r="D9" s="37">
        <f>Jaro!BF10</f>
        <v>0</v>
      </c>
      <c r="E9" s="37">
        <f>Jaro!BG10</f>
        <v>0</v>
      </c>
      <c r="F9" s="37">
        <f>Jaro!BH10</f>
        <v>0</v>
      </c>
      <c r="G9" s="38">
        <f>Jaro!BI10</f>
        <v>0</v>
      </c>
      <c r="H9" s="39" t="s">
        <v>0</v>
      </c>
      <c r="I9" s="40">
        <f>Jaro!BK10</f>
        <v>0</v>
      </c>
      <c r="J9" s="41">
        <f t="shared" si="2"/>
        <v>0</v>
      </c>
      <c r="K9" s="42">
        <f>Jaro!BL10</f>
        <v>0</v>
      </c>
      <c r="L9" s="56" t="str">
        <f t="shared" si="0"/>
        <v>vyrovnané</v>
      </c>
      <c r="M9" s="57" t="str">
        <f t="shared" si="1"/>
        <v>vynikající</v>
      </c>
    </row>
    <row r="10" spans="1:13" ht="20.100000000000001" customHeight="1" x14ac:dyDescent="0.2">
      <c r="A10" s="26">
        <v>8</v>
      </c>
      <c r="B10" s="27">
        <f>'SKUPINA 3'!C12</f>
        <v>8</v>
      </c>
      <c r="C10" s="37">
        <f>Jaro!BE11</f>
        <v>0</v>
      </c>
      <c r="D10" s="37">
        <f>Jaro!BF11</f>
        <v>0</v>
      </c>
      <c r="E10" s="37">
        <f>Jaro!BG11</f>
        <v>0</v>
      </c>
      <c r="F10" s="37">
        <f>Jaro!BH11</f>
        <v>0</v>
      </c>
      <c r="G10" s="38">
        <f>Jaro!BI11</f>
        <v>0</v>
      </c>
      <c r="H10" s="39" t="s">
        <v>0</v>
      </c>
      <c r="I10" s="40">
        <f>Jaro!BK11</f>
        <v>0</v>
      </c>
      <c r="J10" s="41">
        <f t="shared" si="2"/>
        <v>0</v>
      </c>
      <c r="K10" s="42">
        <f>Jaro!BL11</f>
        <v>0</v>
      </c>
      <c r="L10" s="56" t="str">
        <f t="shared" si="0"/>
        <v>vyrovnané</v>
      </c>
      <c r="M10" s="57" t="str">
        <f t="shared" si="1"/>
        <v>vynikající</v>
      </c>
    </row>
    <row r="11" spans="1:13" ht="20.100000000000001" customHeight="1" x14ac:dyDescent="0.2">
      <c r="A11" s="26">
        <v>9</v>
      </c>
      <c r="B11" s="27">
        <f>'SKUPINA 3'!C13</f>
        <v>9</v>
      </c>
      <c r="C11" s="37">
        <f>Jaro!BE12</f>
        <v>0</v>
      </c>
      <c r="D11" s="37">
        <f>Jaro!BF12</f>
        <v>0</v>
      </c>
      <c r="E11" s="37">
        <f>Jaro!BG12</f>
        <v>0</v>
      </c>
      <c r="F11" s="37">
        <f>Jaro!BH12</f>
        <v>0</v>
      </c>
      <c r="G11" s="38">
        <f>Jaro!BI12</f>
        <v>0</v>
      </c>
      <c r="H11" s="39" t="s">
        <v>0</v>
      </c>
      <c r="I11" s="40">
        <f>Jaro!BK12</f>
        <v>0</v>
      </c>
      <c r="J11" s="41">
        <f t="shared" si="2"/>
        <v>0</v>
      </c>
      <c r="K11" s="42">
        <f>Jaro!BL12</f>
        <v>0</v>
      </c>
      <c r="L11" s="56" t="str">
        <f t="shared" si="0"/>
        <v>vyrovnané</v>
      </c>
      <c r="M11" s="57" t="str">
        <f t="shared" si="1"/>
        <v>vynikající</v>
      </c>
    </row>
    <row r="12" spans="1:13" ht="20.100000000000001" customHeight="1" x14ac:dyDescent="0.2">
      <c r="A12" s="26">
        <v>10</v>
      </c>
      <c r="B12" s="27">
        <f>'SKUPINA 3'!C14</f>
        <v>10</v>
      </c>
      <c r="C12" s="37">
        <f>Jaro!BE13</f>
        <v>0</v>
      </c>
      <c r="D12" s="37">
        <f>Jaro!BF13</f>
        <v>0</v>
      </c>
      <c r="E12" s="37">
        <f>Jaro!BG13</f>
        <v>0</v>
      </c>
      <c r="F12" s="37">
        <f>Jaro!BH13</f>
        <v>0</v>
      </c>
      <c r="G12" s="38">
        <f>Jaro!BI13</f>
        <v>0</v>
      </c>
      <c r="H12" s="39" t="s">
        <v>0</v>
      </c>
      <c r="I12" s="40">
        <f>Jaro!BK13</f>
        <v>0</v>
      </c>
      <c r="J12" s="41">
        <f t="shared" si="2"/>
        <v>0</v>
      </c>
      <c r="K12" s="42">
        <f>Jaro!BL13</f>
        <v>0</v>
      </c>
      <c r="L12" s="56" t="str">
        <f t="shared" si="0"/>
        <v>vyrovnané</v>
      </c>
      <c r="M12" s="57" t="str">
        <f t="shared" si="1"/>
        <v>vynikající</v>
      </c>
    </row>
    <row r="13" spans="1:13" ht="20.100000000000001" customHeight="1" x14ac:dyDescent="0.2">
      <c r="A13" s="26">
        <v>11</v>
      </c>
      <c r="B13" s="27" t="e">
        <f>'SKUPINA 3'!#REF!</f>
        <v>#REF!</v>
      </c>
      <c r="C13" s="37">
        <f>Jaro!BE14</f>
        <v>0</v>
      </c>
      <c r="D13" s="37">
        <f>Jaro!BF14</f>
        <v>0</v>
      </c>
      <c r="E13" s="37">
        <f>Jaro!BG14</f>
        <v>0</v>
      </c>
      <c r="F13" s="37">
        <f>Jaro!BH14</f>
        <v>0</v>
      </c>
      <c r="G13" s="38">
        <f>Jaro!BI14</f>
        <v>0</v>
      </c>
      <c r="H13" s="39" t="s">
        <v>0</v>
      </c>
      <c r="I13" s="40">
        <f>Jaro!BK14</f>
        <v>0</v>
      </c>
      <c r="J13" s="41">
        <f t="shared" si="2"/>
        <v>0</v>
      </c>
      <c r="K13" s="42">
        <f>Jaro!BL14</f>
        <v>0</v>
      </c>
      <c r="L13" s="56" t="str">
        <f t="shared" si="0"/>
        <v>vyrovnané</v>
      </c>
      <c r="M13" s="57" t="str">
        <f t="shared" si="1"/>
        <v>vynikající</v>
      </c>
    </row>
    <row r="14" spans="1:13" ht="20.100000000000001" customHeight="1" x14ac:dyDescent="0.2">
      <c r="A14" s="26">
        <v>12</v>
      </c>
      <c r="B14" s="27" t="e">
        <f>'SKUPINA 3'!#REF!</f>
        <v>#REF!</v>
      </c>
      <c r="C14" s="37">
        <f>Jaro!BE15</f>
        <v>0</v>
      </c>
      <c r="D14" s="37">
        <f>Jaro!BF15</f>
        <v>0</v>
      </c>
      <c r="E14" s="37">
        <f>Jaro!BG15</f>
        <v>0</v>
      </c>
      <c r="F14" s="37">
        <f>Jaro!BH15</f>
        <v>0</v>
      </c>
      <c r="G14" s="38">
        <f>Jaro!BI15</f>
        <v>0</v>
      </c>
      <c r="H14" s="39" t="s">
        <v>0</v>
      </c>
      <c r="I14" s="40">
        <f>Jaro!BK15</f>
        <v>0</v>
      </c>
      <c r="J14" s="41">
        <f t="shared" si="2"/>
        <v>0</v>
      </c>
      <c r="K14" s="42">
        <f>Jaro!BL15</f>
        <v>0</v>
      </c>
      <c r="L14" s="56" t="str">
        <f t="shared" si="0"/>
        <v>vyrovnané</v>
      </c>
      <c r="M14" s="57" t="str">
        <f t="shared" si="1"/>
        <v>vynikající</v>
      </c>
    </row>
    <row r="15" spans="1:13" ht="20.100000000000001" customHeight="1" x14ac:dyDescent="0.2">
      <c r="A15" s="26">
        <v>13</v>
      </c>
      <c r="B15" s="27" t="e">
        <f>'SKUPINA 3'!#REF!</f>
        <v>#REF!</v>
      </c>
      <c r="C15" s="37">
        <f>Jaro!BE16</f>
        <v>0</v>
      </c>
      <c r="D15" s="37">
        <f>Jaro!BF16</f>
        <v>0</v>
      </c>
      <c r="E15" s="37">
        <f>Jaro!BG16</f>
        <v>0</v>
      </c>
      <c r="F15" s="37">
        <f>Jaro!BH16</f>
        <v>0</v>
      </c>
      <c r="G15" s="38">
        <f>Jaro!BI16</f>
        <v>0</v>
      </c>
      <c r="H15" s="39" t="s">
        <v>0</v>
      </c>
      <c r="I15" s="40">
        <f>Jaro!BK16</f>
        <v>0</v>
      </c>
      <c r="J15" s="41">
        <f t="shared" si="2"/>
        <v>0</v>
      </c>
      <c r="K15" s="42">
        <f>Jaro!BL16</f>
        <v>0</v>
      </c>
      <c r="L15" s="56" t="str">
        <f t="shared" si="0"/>
        <v>vyrovnané</v>
      </c>
      <c r="M15" s="57" t="str">
        <f t="shared" si="1"/>
        <v>vynikající</v>
      </c>
    </row>
    <row r="16" spans="1:13" ht="20.100000000000001" customHeight="1" x14ac:dyDescent="0.2">
      <c r="A16" s="26">
        <v>14</v>
      </c>
      <c r="B16" s="27" t="e">
        <f>'SKUPINA 3'!#REF!</f>
        <v>#REF!</v>
      </c>
      <c r="C16" s="37">
        <f>Jaro!BE17</f>
        <v>0</v>
      </c>
      <c r="D16" s="37">
        <f>Jaro!BF17</f>
        <v>0</v>
      </c>
      <c r="E16" s="37">
        <f>Jaro!BG17</f>
        <v>0</v>
      </c>
      <c r="F16" s="37">
        <f>Jaro!BH17</f>
        <v>0</v>
      </c>
      <c r="G16" s="38">
        <f>Jaro!BI17</f>
        <v>0</v>
      </c>
      <c r="H16" s="39" t="s">
        <v>0</v>
      </c>
      <c r="I16" s="40">
        <f>Jaro!BK17</f>
        <v>0</v>
      </c>
      <c r="J16" s="41">
        <f t="shared" si="2"/>
        <v>0</v>
      </c>
      <c r="K16" s="42">
        <f>Jaro!BL17</f>
        <v>0</v>
      </c>
      <c r="L16" s="56" t="str">
        <f t="shared" si="0"/>
        <v>vyrovnané</v>
      </c>
      <c r="M16" s="57" t="str">
        <f t="shared" si="1"/>
        <v>vynikající</v>
      </c>
    </row>
    <row r="17" spans="1:13" ht="20.100000000000001" customHeight="1" x14ac:dyDescent="0.2">
      <c r="A17" s="26">
        <v>15</v>
      </c>
      <c r="B17" s="27">
        <f>'SKUPINA 3'!C15</f>
        <v>11</v>
      </c>
      <c r="C17" s="37">
        <f>Jaro!BE18</f>
        <v>0</v>
      </c>
      <c r="D17" s="37">
        <f>Jaro!BF18</f>
        <v>0</v>
      </c>
      <c r="E17" s="37">
        <f>Jaro!BG18</f>
        <v>0</v>
      </c>
      <c r="F17" s="37">
        <f>Jaro!BH18</f>
        <v>0</v>
      </c>
      <c r="G17" s="38">
        <f>Jaro!BI18</f>
        <v>0</v>
      </c>
      <c r="H17" s="39" t="s">
        <v>0</v>
      </c>
      <c r="I17" s="40">
        <f>Jaro!BK18</f>
        <v>0</v>
      </c>
      <c r="J17" s="41">
        <f t="shared" si="2"/>
        <v>0</v>
      </c>
      <c r="K17" s="42">
        <f>Jaro!BL18</f>
        <v>0</v>
      </c>
      <c r="L17" s="56" t="str">
        <f t="shared" si="0"/>
        <v>vyrovnané</v>
      </c>
      <c r="M17" s="57" t="str">
        <f t="shared" si="1"/>
        <v>vynikající</v>
      </c>
    </row>
    <row r="18" spans="1:13" ht="20.100000000000001" customHeight="1" thickBot="1" x14ac:dyDescent="0.25">
      <c r="A18" s="26">
        <v>16</v>
      </c>
      <c r="B18" s="27">
        <f>'SKUPINA 3'!C16</f>
        <v>12</v>
      </c>
      <c r="C18" s="37">
        <f>Jaro!BE19</f>
        <v>0</v>
      </c>
      <c r="D18" s="37">
        <f>Jaro!BF19</f>
        <v>0</v>
      </c>
      <c r="E18" s="37">
        <f>Jaro!BG19</f>
        <v>0</v>
      </c>
      <c r="F18" s="37">
        <f>Jaro!BH19</f>
        <v>0</v>
      </c>
      <c r="G18" s="38">
        <f>Jaro!BI19</f>
        <v>0</v>
      </c>
      <c r="H18" s="39" t="s">
        <v>0</v>
      </c>
      <c r="I18" s="40">
        <f>Jaro!BK19</f>
        <v>0</v>
      </c>
      <c r="J18" s="41">
        <f t="shared" si="2"/>
        <v>0</v>
      </c>
      <c r="K18" s="42">
        <f>Jaro!BL19</f>
        <v>0</v>
      </c>
      <c r="L18" s="58" t="str">
        <f t="shared" si="0"/>
        <v>vyrovnané</v>
      </c>
      <c r="M18" s="59" t="str">
        <f t="shared" si="1"/>
        <v>vynikající</v>
      </c>
    </row>
    <row r="19" spans="1:13" ht="20.100000000000001" customHeight="1" thickBot="1" x14ac:dyDescent="0.25">
      <c r="A19" s="26">
        <v>17</v>
      </c>
      <c r="B19" s="27">
        <f>'SKUPINA 3'!C17</f>
        <v>13</v>
      </c>
      <c r="C19" s="37">
        <f>Jaro!BE20</f>
        <v>0</v>
      </c>
      <c r="D19" s="37">
        <f>Jaro!BF20</f>
        <v>0</v>
      </c>
      <c r="E19" s="37">
        <f>Jaro!BG20</f>
        <v>0</v>
      </c>
      <c r="F19" s="37">
        <f>Jaro!BH20</f>
        <v>0</v>
      </c>
      <c r="G19" s="38">
        <f>Jaro!BI20</f>
        <v>0</v>
      </c>
      <c r="H19" s="39" t="s">
        <v>0</v>
      </c>
      <c r="I19" s="40">
        <f>Jaro!BK20</f>
        <v>0</v>
      </c>
      <c r="J19" s="41">
        <f t="shared" si="2"/>
        <v>0</v>
      </c>
      <c r="K19" s="42">
        <f>Jaro!BL20</f>
        <v>0</v>
      </c>
      <c r="L19" s="58" t="str">
        <f>IF(G19&gt;I19,"aktivní",IF(G19=I19,"vyrovnané","pasivní"))</f>
        <v>vyrovnané</v>
      </c>
      <c r="M19" s="59" t="str">
        <f>IF(K19&gt;=80/100*C19*3,"vynikající",IF(K19&lt;50/100*C19*3,"neúspěšné","dobré"))</f>
        <v>vynikající</v>
      </c>
    </row>
    <row r="20" spans="1:13" ht="20.100000000000001" customHeight="1" thickBot="1" x14ac:dyDescent="0.25">
      <c r="A20" s="43">
        <v>18</v>
      </c>
      <c r="B20" s="44">
        <f>'SKUPINA 3'!C18</f>
        <v>14</v>
      </c>
      <c r="C20" s="45">
        <f>Jaro!BE21</f>
        <v>0</v>
      </c>
      <c r="D20" s="45">
        <f>Jaro!BF21</f>
        <v>0</v>
      </c>
      <c r="E20" s="45">
        <f>Jaro!BG21</f>
        <v>0</v>
      </c>
      <c r="F20" s="45">
        <f>Jaro!BH21</f>
        <v>0</v>
      </c>
      <c r="G20" s="46">
        <f>Jaro!BI21</f>
        <v>0</v>
      </c>
      <c r="H20" s="47" t="s">
        <v>0</v>
      </c>
      <c r="I20" s="48">
        <f>Jaro!BK21</f>
        <v>0</v>
      </c>
      <c r="J20" s="49">
        <f t="shared" si="2"/>
        <v>0</v>
      </c>
      <c r="K20" s="50">
        <f>Jaro!BL21</f>
        <v>0</v>
      </c>
      <c r="L20" s="58" t="str">
        <f>IF(G20&gt;I20,"aktivní",IF(G20=I20,"vyrovnané","pasivní"))</f>
        <v>vyrovnané</v>
      </c>
      <c r="M20" s="59" t="str">
        <f>IF(K20&gt;=80/100*C20*3,"vynikající",IF(K20&lt;50/100*C20*3,"neúspěšné","dobré"))</f>
        <v>vynikající</v>
      </c>
    </row>
  </sheetData>
  <phoneticPr fontId="0" type="noConversion"/>
  <conditionalFormatting sqref="L3:L20">
    <cfRule type="expression" dxfId="54" priority="1" stopIfTrue="1">
      <formula>$L3="aktivní"</formula>
    </cfRule>
    <cfRule type="expression" dxfId="53" priority="2" stopIfTrue="1">
      <formula>$L3="pasivní"</formula>
    </cfRule>
  </conditionalFormatting>
  <conditionalFormatting sqref="M3:M20">
    <cfRule type="expression" dxfId="52" priority="3" stopIfTrue="1">
      <formula>$M3="vynikající"</formula>
    </cfRule>
    <cfRule type="expression" dxfId="51" priority="4" stopIfTrue="1">
      <formula>$M3="dobré"</formula>
    </cfRule>
    <cfRule type="expression" dxfId="50" priority="5" stopIfTrue="1">
      <formula>$M3="neúspěšné"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landscape" horizontalDpi="180" verticalDpi="180" copies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ořadíP">
                <anchor moveWithCells="1" sizeWithCells="1">
                  <from>
                    <xdr:col>14</xdr:col>
                    <xdr:colOff>9525</xdr:colOff>
                    <xdr:row>2</xdr:row>
                    <xdr:rowOff>0</xdr:rowOff>
                  </from>
                  <to>
                    <xdr:col>15</xdr:col>
                    <xdr:colOff>409575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11"/>
  <dimension ref="A1:AS265"/>
  <sheetViews>
    <sheetView showGridLines="0" showRowColHeaders="0" zoomScale="150" zoomScaleNormal="150" workbookViewId="0">
      <selection sqref="A1:K1"/>
    </sheetView>
  </sheetViews>
  <sheetFormatPr defaultColWidth="9.140625" defaultRowHeight="12.75" x14ac:dyDescent="0.2"/>
  <cols>
    <col min="1" max="1" width="4.7109375" style="179" customWidth="1"/>
    <col min="2" max="2" width="27.140625" style="176" customWidth="1"/>
    <col min="3" max="7" width="4.28515625" style="177" customWidth="1"/>
    <col min="8" max="8" width="1.140625" style="178" customWidth="1"/>
    <col min="9" max="9" width="4.28515625" style="177" customWidth="1"/>
    <col min="10" max="10" width="4.140625" style="177" customWidth="1"/>
    <col min="11" max="11" width="4.28515625" style="177" customWidth="1"/>
    <col min="12" max="13" width="12.7109375" style="175" hidden="1" customWidth="1"/>
    <col min="14" max="16384" width="9.140625" style="175"/>
  </cols>
  <sheetData>
    <row r="1" spans="1:36" s="174" customFormat="1" ht="21.75" thickBot="1" x14ac:dyDescent="0.4">
      <c r="A1" s="401" t="str">
        <f>'SKUPINA 3'!$A$1</f>
        <v>SKUPINA 3 hlavního turnaje v kategorii U9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142"/>
      <c r="M1" s="142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1:36" ht="87" thickBot="1" x14ac:dyDescent="0.25">
      <c r="A2" s="215"/>
      <c r="B2" s="216"/>
      <c r="C2" s="183" t="s">
        <v>6</v>
      </c>
      <c r="D2" s="183" t="s">
        <v>3</v>
      </c>
      <c r="E2" s="183" t="s">
        <v>4</v>
      </c>
      <c r="F2" s="183" t="s">
        <v>5</v>
      </c>
      <c r="G2" s="404" t="s">
        <v>1</v>
      </c>
      <c r="H2" s="405"/>
      <c r="I2" s="406"/>
      <c r="J2" s="183" t="s">
        <v>9</v>
      </c>
      <c r="K2" s="184" t="s">
        <v>2</v>
      </c>
      <c r="L2" s="150" t="s">
        <v>7</v>
      </c>
      <c r="M2" s="151" t="s">
        <v>8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1:36" s="152" customFormat="1" ht="20.100000000000001" customHeight="1" thickBot="1" x14ac:dyDescent="0.25">
      <c r="A3" s="320">
        <v>9</v>
      </c>
      <c r="B3" s="325" t="str">
        <f>'SKUPINA 3'!C6</f>
        <v>FK Meteor Praha</v>
      </c>
      <c r="C3" s="153">
        <f>SUM('SKUPINA 3'!AW6,Jaro!BE5)</f>
        <v>3</v>
      </c>
      <c r="D3" s="153">
        <f>SUM('SKUPINA 3'!AX6,Jaro!BF5)</f>
        <v>3</v>
      </c>
      <c r="E3" s="153">
        <f>SUM('SKUPINA 3'!AY6,Jaro!BG5)</f>
        <v>0</v>
      </c>
      <c r="F3" s="153">
        <f>SUM('SKUPINA 3'!AZ6,Jaro!BH5)</f>
        <v>0</v>
      </c>
      <c r="G3" s="327">
        <f>SUM('SKUPINA 3'!BA6,Jaro!BI5)</f>
        <v>12</v>
      </c>
      <c r="H3" s="121" t="s">
        <v>0</v>
      </c>
      <c r="I3" s="328">
        <f>SUM('SKUPINA 3'!BC6,Jaro!BK5)</f>
        <v>5</v>
      </c>
      <c r="J3" s="153">
        <f>SUM(G3-I3)</f>
        <v>7</v>
      </c>
      <c r="K3" s="153">
        <f>SUM('SKUPINA 3'!BD6,Jaro!BL5)</f>
        <v>9</v>
      </c>
      <c r="L3" s="232" t="str">
        <f>IF(G2&gt;I2,"aktivní",IF(G2=I2,"vyrovnané","pasivní"))</f>
        <v>aktivní</v>
      </c>
      <c r="M3" s="122" t="e">
        <f>IF(K2&gt;=80/100*C2*3,"vynikající",IF(K2&lt;50/100*C2*3,"neúspěšné","dobré"))</f>
        <v>#VALUE!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1:36" s="152" customFormat="1" ht="20.100000000000001" customHeight="1" thickBot="1" x14ac:dyDescent="0.25">
      <c r="A4" s="320">
        <v>10</v>
      </c>
      <c r="B4" s="325" t="str">
        <f>'SKUPINA 3'!C8</f>
        <v>FC Slovácko</v>
      </c>
      <c r="C4" s="153">
        <f>SUM('SKUPINA 3'!AW8,Jaro!BE7)</f>
        <v>3</v>
      </c>
      <c r="D4" s="153">
        <f>SUM('SKUPINA 3'!AX8,Jaro!BF7)</f>
        <v>2</v>
      </c>
      <c r="E4" s="153">
        <f>SUM('SKUPINA 3'!AY8,Jaro!BG7)</f>
        <v>0</v>
      </c>
      <c r="F4" s="153">
        <f>SUM('SKUPINA 3'!AZ8,Jaro!BH7)</f>
        <v>1</v>
      </c>
      <c r="G4" s="327">
        <f>SUM('SKUPINA 3'!BA8,Jaro!BI7)</f>
        <v>20</v>
      </c>
      <c r="H4" s="121" t="s">
        <v>0</v>
      </c>
      <c r="I4" s="328">
        <f>SUM('SKUPINA 3'!BC8,Jaro!BK7)</f>
        <v>7</v>
      </c>
      <c r="J4" s="153">
        <f>SUM(G4-I4)</f>
        <v>13</v>
      </c>
      <c r="K4" s="153">
        <f>SUM('SKUPINA 3'!BD8,Jaro!BL7)</f>
        <v>6</v>
      </c>
      <c r="L4" s="232" t="str">
        <f>IF(G2&gt;I2,"aktivní",IF(G2=I2,"vyrovnané","pasivní"))</f>
        <v>aktivní</v>
      </c>
      <c r="M4" s="122" t="e">
        <f>IF(K2&gt;=80/100*C2*3,"vynikající",IF(K2&lt;50/100*C2*3,"neúspěšné","dobré"))</f>
        <v>#VALUE!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</row>
    <row r="5" spans="1:36" s="152" customFormat="1" ht="20.100000000000001" customHeight="1" thickBot="1" x14ac:dyDescent="0.25">
      <c r="A5" s="320">
        <v>11</v>
      </c>
      <c r="B5" s="325" t="str">
        <f>'SKUPINA 3'!C7</f>
        <v>FC Velké Meziříčí</v>
      </c>
      <c r="C5" s="153">
        <f>SUM('SKUPINA 3'!AW7,Jaro!BE6)</f>
        <v>3</v>
      </c>
      <c r="D5" s="153">
        <f>SUM('SKUPINA 3'!AX7,Jaro!BF6)</f>
        <v>1</v>
      </c>
      <c r="E5" s="153">
        <f>SUM('SKUPINA 3'!AY7,Jaro!BG6)</f>
        <v>0</v>
      </c>
      <c r="F5" s="153">
        <f>SUM('SKUPINA 3'!AZ7,Jaro!BH6)</f>
        <v>2</v>
      </c>
      <c r="G5" s="327">
        <f>SUM('SKUPINA 3'!BA7,Jaro!BI6)</f>
        <v>11</v>
      </c>
      <c r="H5" s="121" t="s">
        <v>0</v>
      </c>
      <c r="I5" s="328">
        <f>SUM('SKUPINA 3'!BC7,Jaro!BK6)</f>
        <v>18</v>
      </c>
      <c r="J5" s="153">
        <f>SUM(G5-I5)</f>
        <v>-7</v>
      </c>
      <c r="K5" s="153">
        <f>SUM('SKUPINA 3'!BD7,Jaro!BL6)</f>
        <v>3</v>
      </c>
      <c r="L5" s="232" t="str">
        <f>IF(G6&gt;I6,"aktivní",IF(G6=I6,"vyrovnané","pasivní"))</f>
        <v>pasivní</v>
      </c>
      <c r="M5" s="122" t="str">
        <f>IF(K6&gt;=80/100*C6*3,"vynikající",IF(K6&lt;50/100*C6*3,"neúspěšné","dobré"))</f>
        <v>neúspěšné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</row>
    <row r="6" spans="1:36" s="152" customFormat="1" ht="20.100000000000001" customHeight="1" x14ac:dyDescent="0.2">
      <c r="A6" s="320">
        <v>12</v>
      </c>
      <c r="B6" s="325" t="str">
        <f>'SKUPINA 3'!C5</f>
        <v>1.SK Prostějov</v>
      </c>
      <c r="C6" s="153">
        <f>SUM('SKUPINA 3'!AW5,Jaro!BE4)</f>
        <v>3</v>
      </c>
      <c r="D6" s="153">
        <f>SUM('SKUPINA 3'!AX5,Jaro!BF4)</f>
        <v>0</v>
      </c>
      <c r="E6" s="153">
        <f>SUM('SKUPINA 3'!AY5,Jaro!BG4)</f>
        <v>0</v>
      </c>
      <c r="F6" s="153">
        <f>SUM('SKUPINA 3'!AZ5,Jaro!BH4)</f>
        <v>3</v>
      </c>
      <c r="G6" s="327">
        <f>SUM('SKUPINA 3'!BA5,Jaro!BI4)</f>
        <v>5</v>
      </c>
      <c r="H6" s="121" t="s">
        <v>0</v>
      </c>
      <c r="I6" s="328">
        <f>SUM('SKUPINA 3'!BC5,Jaro!BK4)</f>
        <v>18</v>
      </c>
      <c r="J6" s="153">
        <f>SUM(G6-I6)</f>
        <v>-13</v>
      </c>
      <c r="K6" s="153">
        <f>SUM('SKUPINA 3'!BD5,Jaro!BL4)</f>
        <v>0</v>
      </c>
      <c r="L6" s="232" t="str">
        <f>IF(G4&gt;I4,"aktivní",IF(G4=I4,"vyrovnané","pasivní"))</f>
        <v>aktivní</v>
      </c>
      <c r="M6" s="122" t="str">
        <f>IF(K4&gt;=80/100*C4*3,"vynikající",IF(K4&lt;50/100*C4*3,"neúspěšné","dobré"))</f>
        <v>dobré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</row>
    <row r="7" spans="1:36" s="152" customFormat="1" ht="20.100000000000001" hidden="1" customHeight="1" thickBot="1" x14ac:dyDescent="0.25">
      <c r="A7" s="321">
        <v>5</v>
      </c>
      <c r="B7" s="325">
        <f>'SKUPINA 3'!C10</f>
        <v>6</v>
      </c>
      <c r="C7" s="153">
        <f>SUM('SKUPINA 3'!AW10,Jaro!BE9)</f>
        <v>0</v>
      </c>
      <c r="D7" s="153">
        <f>SUM('SKUPINA 3'!AX10,Jaro!BF9)</f>
        <v>0</v>
      </c>
      <c r="E7" s="153">
        <f>SUM('SKUPINA 3'!AY10,Jaro!BG9)</f>
        <v>0</v>
      </c>
      <c r="F7" s="153">
        <f>SUM('SKUPINA 3'!AZ10,Jaro!BH9)</f>
        <v>0</v>
      </c>
      <c r="G7" s="327">
        <f>SUM('SKUPINA 3'!BA10,Jaro!BI9)</f>
        <v>0</v>
      </c>
      <c r="H7" s="121" t="s">
        <v>0</v>
      </c>
      <c r="I7" s="328">
        <f>SUM('SKUPINA 3'!BC10,Jaro!BK9)</f>
        <v>0</v>
      </c>
      <c r="J7" s="153">
        <f>SUM(G7-I7)</f>
        <v>0</v>
      </c>
      <c r="K7" s="153">
        <f>SUM('SKUPINA 3'!BD10,Jaro!BL9)</f>
        <v>0</v>
      </c>
      <c r="L7" s="232" t="str">
        <f>IF(G6&gt;I6,"aktivní",IF(G6=I6,"vyrovnané","pasivní"))</f>
        <v>pasivní</v>
      </c>
      <c r="M7" s="122" t="str">
        <f>IF(K6&gt;=80/100*C6*3,"vynikající",IF(K6&lt;50/100*C6*3,"neúspěšné","dobré"))</f>
        <v>neúspěšné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</row>
    <row r="8" spans="1:36" s="152" customFormat="1" ht="20.100000000000001" hidden="1" customHeight="1" thickBot="1" x14ac:dyDescent="0.25">
      <c r="A8" s="321">
        <v>6</v>
      </c>
      <c r="B8" s="325">
        <f>'SKUPINA 3'!C11</f>
        <v>7</v>
      </c>
      <c r="C8" s="153">
        <f>SUM('SKUPINA 3'!AW11,Jaro!BE10)</f>
        <v>0</v>
      </c>
      <c r="D8" s="153">
        <f>SUM('SKUPINA 3'!AX11,Jaro!BF10)</f>
        <v>0</v>
      </c>
      <c r="E8" s="153">
        <f>SUM('SKUPINA 3'!AY11,Jaro!BG10)</f>
        <v>0</v>
      </c>
      <c r="F8" s="153">
        <f>SUM('SKUPINA 3'!AZ11,Jaro!BH10)</f>
        <v>0</v>
      </c>
      <c r="G8" s="327">
        <f>SUM('SKUPINA 3'!BA11,Jaro!BI10)</f>
        <v>0</v>
      </c>
      <c r="H8" s="121" t="s">
        <v>0</v>
      </c>
      <c r="I8" s="328">
        <f>SUM('SKUPINA 3'!BC11,Jaro!BK10)</f>
        <v>0</v>
      </c>
      <c r="J8" s="153">
        <f>SUM(G8-I8)</f>
        <v>0</v>
      </c>
      <c r="K8" s="153">
        <f>SUM('SKUPINA 3'!BD11,Jaro!BL10)</f>
        <v>0</v>
      </c>
      <c r="L8" s="232" t="str">
        <f>IF(G7&gt;I7,"aktivní",IF(G7=I7,"vyrovnané","pasivní"))</f>
        <v>vyrovnané</v>
      </c>
      <c r="M8" s="122" t="str">
        <f>IF(K7&gt;=80/100*C7*3,"vynikající",IF(K7&lt;50/100*C7*3,"neúspěšné","dobré"))</f>
        <v>vynikající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</row>
    <row r="9" spans="1:36" s="152" customFormat="1" ht="20.100000000000001" hidden="1" customHeight="1" thickBot="1" x14ac:dyDescent="0.25">
      <c r="A9" s="220">
        <v>6</v>
      </c>
      <c r="B9" s="325">
        <f>'SKUPINA 3'!C12</f>
        <v>8</v>
      </c>
      <c r="C9" s="153">
        <f>SUM('SKUPINA 3'!AW12,Jaro!BE11)</f>
        <v>0</v>
      </c>
      <c r="D9" s="153">
        <f>SUM('SKUPINA 3'!AX12,Jaro!BF11)</f>
        <v>0</v>
      </c>
      <c r="E9" s="153">
        <f>SUM('SKUPINA 3'!AY12,Jaro!BG11)</f>
        <v>0</v>
      </c>
      <c r="F9" s="153">
        <f>SUM('SKUPINA 3'!AZ12,Jaro!BH11)</f>
        <v>0</v>
      </c>
      <c r="G9" s="327">
        <f>SUM('SKUPINA 3'!BA12,Jaro!BI11)</f>
        <v>0</v>
      </c>
      <c r="H9" s="121" t="s">
        <v>0</v>
      </c>
      <c r="I9" s="328">
        <f>SUM('SKUPINA 3'!BC12,Jaro!BK11)</f>
        <v>0</v>
      </c>
      <c r="J9" s="153">
        <f>SUM(G9-I9)</f>
        <v>0</v>
      </c>
      <c r="K9" s="153">
        <f>SUM('SKUPINA 3'!BD12,Jaro!BL11)</f>
        <v>0</v>
      </c>
      <c r="L9" s="232" t="str">
        <f>IF(G8&gt;I8,"aktivní",IF(G8=I8,"vyrovnané","pasivní"))</f>
        <v>vyrovnané</v>
      </c>
      <c r="M9" s="122" t="str">
        <f>IF(K8&gt;=80/100*C8*3,"vynikající",IF(K8&lt;50/100*C8*3,"neúspěšné","dobré"))</f>
        <v>vynikající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</row>
    <row r="10" spans="1:36" s="152" customFormat="1" ht="20.100000000000001" hidden="1" customHeight="1" thickBot="1" x14ac:dyDescent="0.25">
      <c r="A10" s="218">
        <v>7</v>
      </c>
      <c r="B10" s="325">
        <f>'SKUPINA 3'!C13</f>
        <v>9</v>
      </c>
      <c r="C10" s="153">
        <f>SUM('SKUPINA 3'!AW13,Jaro!BE12)</f>
        <v>0</v>
      </c>
      <c r="D10" s="153">
        <f>SUM('SKUPINA 3'!AX13,Jaro!BF12)</f>
        <v>0</v>
      </c>
      <c r="E10" s="153">
        <f>SUM('SKUPINA 3'!AY13,Jaro!BG12)</f>
        <v>0</v>
      </c>
      <c r="F10" s="153">
        <f>SUM('SKUPINA 3'!AZ13,Jaro!BH12)</f>
        <v>0</v>
      </c>
      <c r="G10" s="327">
        <f>SUM('SKUPINA 3'!BA13,Jaro!BI12)</f>
        <v>0</v>
      </c>
      <c r="H10" s="121" t="s">
        <v>0</v>
      </c>
      <c r="I10" s="328">
        <f>SUM('SKUPINA 3'!BC13,Jaro!BK12)</f>
        <v>0</v>
      </c>
      <c r="J10" s="153">
        <f>SUM(G10-I10)</f>
        <v>0</v>
      </c>
      <c r="K10" s="153">
        <f>SUM('SKUPINA 3'!BD13,Jaro!BL12)</f>
        <v>0</v>
      </c>
      <c r="L10" s="232" t="str">
        <f>IF(G9&gt;I9,"aktivní",IF(G9=I9,"vyrovnané","pasivní"))</f>
        <v>vyrovnané</v>
      </c>
      <c r="M10" s="122" t="str">
        <f>IF(K9&gt;=80/100*C9*3,"vynikající",IF(K9&lt;50/100*C9*3,"neúspěšné","dobré"))</f>
        <v>vynikající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152" customFormat="1" ht="20.100000000000001" hidden="1" customHeight="1" thickBot="1" x14ac:dyDescent="0.25">
      <c r="A11" s="220">
        <v>8</v>
      </c>
      <c r="B11" s="325">
        <f>'SKUPINA 3'!C14</f>
        <v>10</v>
      </c>
      <c r="C11" s="153">
        <f>SUM('SKUPINA 3'!AW14,Jaro!BE13)</f>
        <v>0</v>
      </c>
      <c r="D11" s="153">
        <f>SUM('SKUPINA 3'!AX14,Jaro!BF13)</f>
        <v>0</v>
      </c>
      <c r="E11" s="153">
        <f>SUM('SKUPINA 3'!AY14,Jaro!BG13)</f>
        <v>0</v>
      </c>
      <c r="F11" s="153">
        <f>SUM('SKUPINA 3'!AZ14,Jaro!BH13)</f>
        <v>0</v>
      </c>
      <c r="G11" s="327">
        <f>SUM('SKUPINA 3'!BA14,Jaro!BI13)</f>
        <v>0</v>
      </c>
      <c r="H11" s="121" t="s">
        <v>0</v>
      </c>
      <c r="I11" s="328">
        <f>SUM('SKUPINA 3'!BC14,Jaro!BK13)</f>
        <v>0</v>
      </c>
      <c r="J11" s="153">
        <f>SUM(G11-I11)</f>
        <v>0</v>
      </c>
      <c r="K11" s="153">
        <f>SUM('SKUPINA 3'!BD14,Jaro!BL13)</f>
        <v>0</v>
      </c>
      <c r="L11" s="232" t="str">
        <f>IF(G10&gt;I10,"aktivní",IF(G10=I10,"vyrovnané","pasivní"))</f>
        <v>vyrovnané</v>
      </c>
      <c r="M11" s="122" t="str">
        <f>IF(K10&gt;=80/100*C10*3,"vynikající",IF(K10&lt;50/100*C10*3,"neúspěšné","dobré"))</f>
        <v>vynikající</v>
      </c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</row>
    <row r="12" spans="1:36" s="152" customFormat="1" ht="20.100000000000001" hidden="1" customHeight="1" thickBot="1" x14ac:dyDescent="0.25">
      <c r="A12" s="217">
        <v>9</v>
      </c>
      <c r="B12" s="325">
        <f>'SKUPINA 3'!C15</f>
        <v>11</v>
      </c>
      <c r="C12" s="153">
        <f>SUM('SKUPINA 3'!AW15,Jaro!BE14)</f>
        <v>0</v>
      </c>
      <c r="D12" s="153">
        <f>SUM('SKUPINA 3'!AX15,Jaro!BF14)</f>
        <v>0</v>
      </c>
      <c r="E12" s="153">
        <f>SUM('SKUPINA 3'!AY15,Jaro!BG14)</f>
        <v>0</v>
      </c>
      <c r="F12" s="153">
        <f>SUM('SKUPINA 3'!AZ15,Jaro!BH14)</f>
        <v>0</v>
      </c>
      <c r="G12" s="327">
        <f>SUM('SKUPINA 3'!BA15,Jaro!BI14)</f>
        <v>0</v>
      </c>
      <c r="H12" s="121" t="s">
        <v>0</v>
      </c>
      <c r="I12" s="328">
        <f>SUM('SKUPINA 3'!BC15,Jaro!BK14)</f>
        <v>0</v>
      </c>
      <c r="J12" s="153">
        <f>SUM(G12-I12)</f>
        <v>0</v>
      </c>
      <c r="K12" s="153">
        <f>SUM('SKUPINA 3'!BD15,Jaro!BL14)</f>
        <v>0</v>
      </c>
      <c r="L12" s="232" t="str">
        <f>IF(G11&gt;I11,"aktivní",IF(G11=I11,"vyrovnané","pasivní"))</f>
        <v>vyrovnané</v>
      </c>
      <c r="M12" s="122" t="str">
        <f>IF(K11&gt;=80/100*C11*3,"vynikající",IF(K11&lt;50/100*C11*3,"neúspěšné","dobré"))</f>
        <v>vynikající</v>
      </c>
      <c r="N12" s="214"/>
      <c r="O12" s="214"/>
      <c r="P12" s="214"/>
      <c r="Q12" s="214"/>
      <c r="R12" s="214"/>
      <c r="S12" s="214"/>
      <c r="T12" s="214"/>
      <c r="U12" s="214"/>
      <c r="V12" s="214" t="s">
        <v>24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</row>
    <row r="13" spans="1:36" s="152" customFormat="1" ht="20.100000000000001" hidden="1" customHeight="1" thickBot="1" x14ac:dyDescent="0.25">
      <c r="A13" s="217">
        <v>10</v>
      </c>
      <c r="B13" s="325">
        <f>'SKUPINA 3'!C16</f>
        <v>12</v>
      </c>
      <c r="C13" s="153">
        <f>SUM('SKUPINA 3'!AW16,Jaro!BE15)</f>
        <v>0</v>
      </c>
      <c r="D13" s="153">
        <f>SUM('SKUPINA 3'!AX16,Jaro!BF15)</f>
        <v>0</v>
      </c>
      <c r="E13" s="153">
        <f>SUM('SKUPINA 3'!AY16,Jaro!BG15)</f>
        <v>0</v>
      </c>
      <c r="F13" s="153">
        <f>SUM('SKUPINA 3'!AZ16,Jaro!BH15)</f>
        <v>0</v>
      </c>
      <c r="G13" s="327">
        <f>SUM('SKUPINA 3'!BA16,Jaro!BI15)</f>
        <v>0</v>
      </c>
      <c r="H13" s="121" t="s">
        <v>0</v>
      </c>
      <c r="I13" s="328">
        <f>SUM('SKUPINA 3'!BC16,Jaro!BK15)</f>
        <v>0</v>
      </c>
      <c r="J13" s="153">
        <f>SUM(G13-I13)</f>
        <v>0</v>
      </c>
      <c r="K13" s="153">
        <f>SUM('SKUPINA 3'!BD16,Jaro!BL15)</f>
        <v>0</v>
      </c>
      <c r="L13" s="232" t="str">
        <f>IF(G12&gt;I12,"aktivní",IF(G12=I12,"vyrovnané","pasivní"))</f>
        <v>vyrovnané</v>
      </c>
      <c r="M13" s="122" t="str">
        <f>IF(K12&gt;=80/100*C12*3,"vynikající",IF(K12&lt;50/100*C12*3,"neúspěšné","dobré"))</f>
        <v>vynikající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</row>
    <row r="14" spans="1:36" s="152" customFormat="1" ht="20.100000000000001" hidden="1" customHeight="1" thickBot="1" x14ac:dyDescent="0.25">
      <c r="A14" s="219">
        <v>11</v>
      </c>
      <c r="B14" s="325">
        <f>'SKUPINA 3'!C17</f>
        <v>13</v>
      </c>
      <c r="C14" s="153">
        <f>SUM('SKUPINA 3'!AW17,Jaro!BE16)</f>
        <v>0</v>
      </c>
      <c r="D14" s="153">
        <f>SUM('SKUPINA 3'!AX17,Jaro!BF16)</f>
        <v>0</v>
      </c>
      <c r="E14" s="153">
        <f>SUM('SKUPINA 3'!AY17,Jaro!BG16)</f>
        <v>0</v>
      </c>
      <c r="F14" s="153">
        <f>SUM('SKUPINA 3'!AZ17,Jaro!BH16)</f>
        <v>0</v>
      </c>
      <c r="G14" s="327">
        <f>SUM('SKUPINA 3'!BA17,Jaro!BI16)</f>
        <v>0</v>
      </c>
      <c r="H14" s="121" t="s">
        <v>0</v>
      </c>
      <c r="I14" s="328">
        <f>SUM('SKUPINA 3'!BC17,Jaro!BK16)</f>
        <v>0</v>
      </c>
      <c r="J14" s="153">
        <f>SUM(G14-I14)</f>
        <v>0</v>
      </c>
      <c r="K14" s="153">
        <f>SUM('SKUPINA 3'!BD17,Jaro!BL16)</f>
        <v>0</v>
      </c>
      <c r="L14" s="232" t="str">
        <f>IF(G13&gt;I13,"aktivní",IF(G13=I13,"vyrovnané","pasivní"))</f>
        <v>vyrovnané</v>
      </c>
      <c r="M14" s="122" t="str">
        <f>IF(K13&gt;=80/100*C13*3,"vynikající",IF(K13&lt;50/100*C13*3,"neúspěšné","dobré"))</f>
        <v>vynikající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</row>
    <row r="15" spans="1:36" s="152" customFormat="1" ht="20.100000000000001" hidden="1" customHeight="1" thickBot="1" x14ac:dyDescent="0.25">
      <c r="A15" s="219">
        <v>13</v>
      </c>
      <c r="B15" s="325">
        <f>'SKUPINA 3'!C18</f>
        <v>14</v>
      </c>
      <c r="C15" s="153">
        <f>SUM('SKUPINA 3'!AW18,Jaro!BE17)</f>
        <v>0</v>
      </c>
      <c r="D15" s="153">
        <f>SUM('SKUPINA 3'!AX18,Jaro!BF17)</f>
        <v>0</v>
      </c>
      <c r="E15" s="153">
        <f>SUM('SKUPINA 3'!AY18,Jaro!BG17)</f>
        <v>0</v>
      </c>
      <c r="F15" s="153">
        <f>SUM('SKUPINA 3'!AZ18,Jaro!BH17)</f>
        <v>0</v>
      </c>
      <c r="G15" s="327">
        <f>SUM('SKUPINA 3'!BA18,Jaro!BI17)</f>
        <v>0</v>
      </c>
      <c r="H15" s="121" t="s">
        <v>0</v>
      </c>
      <c r="I15" s="328">
        <f>SUM('SKUPINA 3'!BC18,Jaro!BK17)</f>
        <v>0</v>
      </c>
      <c r="J15" s="153">
        <f>SUM(G15-I15)</f>
        <v>0</v>
      </c>
      <c r="K15" s="153">
        <f>SUM('SKUPINA 3'!BD18,Jaro!BL17)</f>
        <v>0</v>
      </c>
      <c r="L15" s="232" t="str">
        <f>IF(G14&gt;I14,"aktivní",IF(G14=I14,"vyrovnané","pasivní"))</f>
        <v>vyrovnané</v>
      </c>
      <c r="M15" s="122" t="str">
        <f>IF(K14&gt;=80/100*C14*3,"vynikající",IF(K14&lt;50/100*C14*3,"neúspěšné","dobré"))</f>
        <v>vynikající</v>
      </c>
    </row>
    <row r="16" spans="1:36" s="152" customFormat="1" ht="19.5" hidden="1" customHeight="1" thickBot="1" x14ac:dyDescent="0.25">
      <c r="A16" s="221">
        <v>14</v>
      </c>
      <c r="B16" s="325" t="str">
        <f>'SKUPINA 3'!C6</f>
        <v>FK Meteor Praha</v>
      </c>
      <c r="C16" s="153">
        <f>SUM('SKUPINA 3'!AW6,Jaro!BE5)</f>
        <v>3</v>
      </c>
      <c r="D16" s="153">
        <f>SUM('SKUPINA 3'!AX6,Jaro!BF5)</f>
        <v>3</v>
      </c>
      <c r="E16" s="153">
        <f>SUM('SKUPINA 3'!AY6,Jaro!BG5)</f>
        <v>0</v>
      </c>
      <c r="F16" s="153">
        <f>SUM('SKUPINA 3'!AZ6,Jaro!BH5)</f>
        <v>0</v>
      </c>
      <c r="G16" s="327">
        <f>SUM('SKUPINA 3'!BA6,Jaro!BI5)</f>
        <v>12</v>
      </c>
      <c r="H16" s="121" t="s">
        <v>0</v>
      </c>
      <c r="I16" s="328">
        <f>SUM('SKUPINA 3'!BC6,Jaro!BK5)</f>
        <v>5</v>
      </c>
      <c r="J16" s="153">
        <f>SUM(G16-I16)</f>
        <v>7</v>
      </c>
      <c r="K16" s="153">
        <f>SUM('SKUPINA 3'!BD6,Jaro!BL5)</f>
        <v>9</v>
      </c>
      <c r="L16" s="232" t="str">
        <f>IF(G15&gt;I15,"aktivní",IF(G15=I15,"vyrovnané","pasivní"))</f>
        <v>vyrovnané</v>
      </c>
      <c r="M16" s="122" t="str">
        <f>IF(K15&gt;=80/100*C15*3,"vynikající",IF(K15&lt;50/100*C15*3,"neúspěšné","dobré"))</f>
        <v>vynikající</v>
      </c>
    </row>
    <row r="17" spans="1:45" x14ac:dyDescent="0.2">
      <c r="A17" s="208"/>
      <c r="B17" s="209"/>
      <c r="C17" s="210"/>
      <c r="D17" s="210"/>
      <c r="E17" s="210"/>
      <c r="F17" s="210"/>
      <c r="G17" s="210"/>
      <c r="H17" s="211"/>
      <c r="I17" s="210"/>
      <c r="J17" s="210"/>
      <c r="K17" s="210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</row>
    <row r="18" spans="1:45" x14ac:dyDescent="0.2">
      <c r="A18" s="208"/>
      <c r="B18" s="209"/>
      <c r="C18" s="210"/>
      <c r="D18" s="210"/>
      <c r="E18" s="210"/>
      <c r="F18" s="210"/>
      <c r="G18" s="210"/>
      <c r="H18" s="211"/>
      <c r="I18" s="210"/>
      <c r="J18" s="210"/>
      <c r="K18" s="210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</row>
    <row r="19" spans="1:45" x14ac:dyDescent="0.2">
      <c r="A19" s="208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</row>
    <row r="20" spans="1:45" ht="31.5" x14ac:dyDescent="0.5">
      <c r="B20" s="326" t="s">
        <v>30</v>
      </c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</row>
    <row r="21" spans="1:45" x14ac:dyDescent="0.2"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</row>
    <row r="22" spans="1:45" x14ac:dyDescent="0.2"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</row>
    <row r="23" spans="1:45" x14ac:dyDescent="0.2"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</row>
    <row r="24" spans="1:45" x14ac:dyDescent="0.2"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</row>
    <row r="25" spans="1:45" x14ac:dyDescent="0.2">
      <c r="A25" s="208"/>
      <c r="B25" s="209"/>
      <c r="C25" s="210"/>
      <c r="D25" s="210"/>
      <c r="E25" s="210"/>
      <c r="F25" s="210"/>
      <c r="G25" s="210"/>
      <c r="H25" s="211"/>
      <c r="I25" s="210"/>
      <c r="J25" s="210"/>
      <c r="K25" s="210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</row>
    <row r="26" spans="1:45" x14ac:dyDescent="0.2">
      <c r="A26" s="208"/>
      <c r="B26" s="209"/>
      <c r="C26" s="210"/>
      <c r="D26" s="210"/>
      <c r="E26" s="210"/>
      <c r="F26" s="210"/>
      <c r="G26" s="210"/>
      <c r="H26" s="211"/>
      <c r="I26" s="210"/>
      <c r="J26" s="210"/>
      <c r="K26" s="210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</row>
    <row r="27" spans="1:45" x14ac:dyDescent="0.2">
      <c r="A27" s="208"/>
      <c r="B27" s="209"/>
      <c r="C27" s="210"/>
      <c r="D27" s="210"/>
      <c r="E27" s="210"/>
      <c r="F27" s="210"/>
      <c r="G27" s="210"/>
      <c r="H27" s="211"/>
      <c r="I27" s="210"/>
      <c r="J27" s="210"/>
      <c r="K27" s="210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</row>
    <row r="28" spans="1:45" x14ac:dyDescent="0.2">
      <c r="A28" s="208"/>
      <c r="B28" s="209"/>
      <c r="C28" s="210"/>
      <c r="D28" s="210"/>
      <c r="E28" s="210"/>
      <c r="F28" s="210"/>
      <c r="G28" s="210"/>
      <c r="H28" s="211"/>
      <c r="I28" s="210"/>
      <c r="J28" s="210"/>
      <c r="K28" s="210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</row>
    <row r="29" spans="1:45" x14ac:dyDescent="0.2">
      <c r="A29" s="208"/>
      <c r="B29" s="209"/>
      <c r="C29" s="210"/>
      <c r="D29" s="210"/>
      <c r="E29" s="210"/>
      <c r="F29" s="210"/>
      <c r="G29" s="210"/>
      <c r="H29" s="211"/>
      <c r="I29" s="210"/>
      <c r="J29" s="210"/>
      <c r="K29" s="210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</row>
    <row r="30" spans="1:45" x14ac:dyDescent="0.2">
      <c r="A30" s="208"/>
      <c r="B30" s="209"/>
      <c r="C30" s="210"/>
      <c r="D30" s="210"/>
      <c r="E30" s="210"/>
      <c r="F30" s="210"/>
      <c r="G30" s="210"/>
      <c r="H30" s="211"/>
      <c r="I30" s="210"/>
      <c r="J30" s="210"/>
      <c r="K30" s="210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</row>
    <row r="31" spans="1:45" x14ac:dyDescent="0.2">
      <c r="A31" s="208"/>
      <c r="B31" s="209"/>
      <c r="C31" s="210"/>
      <c r="D31" s="210"/>
      <c r="E31" s="210"/>
      <c r="F31" s="210"/>
      <c r="G31" s="210"/>
      <c r="H31" s="211"/>
      <c r="I31" s="210"/>
      <c r="J31" s="210"/>
      <c r="K31" s="210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</row>
    <row r="32" spans="1:45" x14ac:dyDescent="0.2">
      <c r="A32" s="208"/>
      <c r="B32" s="209"/>
      <c r="C32" s="210"/>
      <c r="D32" s="210"/>
      <c r="E32" s="210"/>
      <c r="F32" s="210"/>
      <c r="G32" s="210"/>
      <c r="H32" s="211"/>
      <c r="I32" s="210"/>
      <c r="J32" s="210"/>
      <c r="K32" s="210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</row>
    <row r="33" spans="1:45" x14ac:dyDescent="0.2">
      <c r="A33" s="208"/>
      <c r="B33" s="209"/>
      <c r="C33" s="210"/>
      <c r="D33" s="210"/>
      <c r="E33" s="210"/>
      <c r="F33" s="210"/>
      <c r="G33" s="210"/>
      <c r="H33" s="211"/>
      <c r="I33" s="210"/>
      <c r="J33" s="210"/>
      <c r="K33" s="210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</row>
    <row r="34" spans="1:45" x14ac:dyDescent="0.2">
      <c r="A34" s="208"/>
      <c r="B34" s="209"/>
      <c r="C34" s="210"/>
      <c r="D34" s="210"/>
      <c r="E34" s="210"/>
      <c r="F34" s="210"/>
      <c r="G34" s="210"/>
      <c r="H34" s="211"/>
      <c r="I34" s="210"/>
      <c r="J34" s="210"/>
      <c r="K34" s="210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</row>
    <row r="35" spans="1:45" x14ac:dyDescent="0.2">
      <c r="A35" s="208"/>
      <c r="B35" s="209"/>
      <c r="C35" s="210"/>
      <c r="D35" s="210"/>
      <c r="E35" s="210"/>
      <c r="F35" s="210"/>
      <c r="G35" s="210"/>
      <c r="H35" s="211"/>
      <c r="I35" s="210"/>
      <c r="J35" s="210"/>
      <c r="K35" s="210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</row>
    <row r="36" spans="1:45" x14ac:dyDescent="0.2">
      <c r="A36" s="208"/>
      <c r="B36" s="209"/>
      <c r="C36" s="210"/>
      <c r="D36" s="210"/>
      <c r="E36" s="210"/>
      <c r="F36" s="210"/>
      <c r="G36" s="210"/>
      <c r="H36" s="211"/>
      <c r="I36" s="210"/>
      <c r="J36" s="210"/>
      <c r="K36" s="210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</row>
    <row r="37" spans="1:45" x14ac:dyDescent="0.2">
      <c r="A37" s="208"/>
      <c r="B37" s="209"/>
      <c r="C37" s="210"/>
      <c r="D37" s="210"/>
      <c r="E37" s="210"/>
      <c r="F37" s="210"/>
      <c r="G37" s="210"/>
      <c r="H37" s="211"/>
      <c r="I37" s="210"/>
      <c r="J37" s="210"/>
      <c r="K37" s="210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</row>
    <row r="38" spans="1:45" x14ac:dyDescent="0.2">
      <c r="A38" s="208"/>
      <c r="B38" s="209"/>
      <c r="C38" s="210"/>
      <c r="D38" s="210"/>
      <c r="E38" s="210"/>
      <c r="F38" s="210"/>
      <c r="G38" s="210"/>
      <c r="H38" s="211"/>
      <c r="I38" s="210"/>
      <c r="J38" s="210"/>
      <c r="K38" s="210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</row>
    <row r="39" spans="1:45" x14ac:dyDescent="0.2">
      <c r="A39" s="208"/>
      <c r="B39" s="209"/>
      <c r="C39" s="210"/>
      <c r="D39" s="210"/>
      <c r="E39" s="210"/>
      <c r="F39" s="210"/>
      <c r="G39" s="210"/>
      <c r="H39" s="211"/>
      <c r="I39" s="210"/>
      <c r="J39" s="210"/>
      <c r="K39" s="210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</row>
    <row r="40" spans="1:45" x14ac:dyDescent="0.2">
      <c r="A40" s="208"/>
      <c r="B40" s="209"/>
      <c r="C40" s="210"/>
      <c r="D40" s="210"/>
      <c r="E40" s="210"/>
      <c r="F40" s="210"/>
      <c r="G40" s="210"/>
      <c r="H40" s="211"/>
      <c r="I40" s="210"/>
      <c r="J40" s="210"/>
      <c r="K40" s="210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</row>
    <row r="41" spans="1:45" x14ac:dyDescent="0.2">
      <c r="A41" s="208"/>
      <c r="B41" s="209"/>
      <c r="C41" s="210"/>
      <c r="D41" s="210"/>
      <c r="E41" s="210"/>
      <c r="F41" s="210"/>
      <c r="G41" s="210"/>
      <c r="H41" s="211"/>
      <c r="I41" s="210"/>
      <c r="J41" s="210"/>
      <c r="K41" s="210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</row>
    <row r="42" spans="1:45" x14ac:dyDescent="0.2">
      <c r="A42" s="208"/>
      <c r="B42" s="209"/>
      <c r="C42" s="210"/>
      <c r="D42" s="210"/>
      <c r="E42" s="210"/>
      <c r="F42" s="210"/>
      <c r="G42" s="210"/>
      <c r="H42" s="211"/>
      <c r="I42" s="210"/>
      <c r="J42" s="210"/>
      <c r="K42" s="210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</row>
    <row r="43" spans="1:45" x14ac:dyDescent="0.2">
      <c r="A43" s="208"/>
      <c r="B43" s="209"/>
      <c r="C43" s="210"/>
      <c r="D43" s="210"/>
      <c r="E43" s="210"/>
      <c r="F43" s="210"/>
      <c r="G43" s="210"/>
      <c r="H43" s="211"/>
      <c r="I43" s="210"/>
      <c r="J43" s="210"/>
      <c r="K43" s="210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</row>
    <row r="44" spans="1:45" x14ac:dyDescent="0.2">
      <c r="A44" s="208"/>
      <c r="B44" s="209"/>
      <c r="C44" s="210"/>
      <c r="D44" s="210"/>
      <c r="E44" s="210"/>
      <c r="F44" s="210"/>
      <c r="G44" s="210"/>
      <c r="H44" s="211"/>
      <c r="I44" s="210"/>
      <c r="J44" s="210"/>
      <c r="K44" s="210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</row>
    <row r="45" spans="1:45" x14ac:dyDescent="0.2">
      <c r="A45" s="208"/>
      <c r="B45" s="209"/>
      <c r="C45" s="210"/>
      <c r="D45" s="210"/>
      <c r="E45" s="210"/>
      <c r="F45" s="210"/>
      <c r="G45" s="210"/>
      <c r="H45" s="211"/>
      <c r="I45" s="210"/>
      <c r="J45" s="210"/>
      <c r="K45" s="210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</row>
    <row r="46" spans="1:45" x14ac:dyDescent="0.2">
      <c r="A46" s="208"/>
      <c r="B46" s="209"/>
      <c r="C46" s="210"/>
      <c r="D46" s="210"/>
      <c r="E46" s="210"/>
      <c r="F46" s="210"/>
      <c r="G46" s="210"/>
      <c r="H46" s="211"/>
      <c r="I46" s="210"/>
      <c r="J46" s="210"/>
      <c r="K46" s="210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</row>
    <row r="47" spans="1:45" x14ac:dyDescent="0.2">
      <c r="A47" s="208"/>
      <c r="B47" s="209"/>
      <c r="C47" s="210"/>
      <c r="D47" s="210"/>
      <c r="E47" s="210"/>
      <c r="F47" s="210"/>
      <c r="G47" s="210"/>
      <c r="H47" s="211"/>
      <c r="I47" s="210"/>
      <c r="J47" s="210"/>
      <c r="K47" s="210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</row>
    <row r="48" spans="1:45" x14ac:dyDescent="0.2">
      <c r="A48" s="208"/>
      <c r="B48" s="209"/>
      <c r="C48" s="210"/>
      <c r="D48" s="210"/>
      <c r="E48" s="210"/>
      <c r="F48" s="210"/>
      <c r="G48" s="210"/>
      <c r="H48" s="211"/>
      <c r="I48" s="210"/>
      <c r="J48" s="210"/>
      <c r="K48" s="210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</row>
    <row r="49" spans="1:45" x14ac:dyDescent="0.2">
      <c r="A49" s="208"/>
      <c r="B49" s="209"/>
      <c r="C49" s="210"/>
      <c r="D49" s="210"/>
      <c r="E49" s="210"/>
      <c r="F49" s="210"/>
      <c r="G49" s="210"/>
      <c r="H49" s="211"/>
      <c r="I49" s="210"/>
      <c r="J49" s="210"/>
      <c r="K49" s="210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</row>
    <row r="50" spans="1:45" x14ac:dyDescent="0.2">
      <c r="A50" s="208"/>
      <c r="B50" s="209"/>
      <c r="C50" s="210"/>
      <c r="D50" s="210"/>
      <c r="E50" s="210"/>
      <c r="F50" s="210"/>
      <c r="G50" s="210"/>
      <c r="H50" s="211"/>
      <c r="I50" s="210"/>
      <c r="J50" s="210"/>
      <c r="K50" s="210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</row>
    <row r="51" spans="1:45" x14ac:dyDescent="0.2">
      <c r="A51" s="208"/>
      <c r="B51" s="209"/>
      <c r="C51" s="210"/>
      <c r="D51" s="210"/>
      <c r="E51" s="210"/>
      <c r="F51" s="210"/>
      <c r="G51" s="210"/>
      <c r="H51" s="211"/>
      <c r="I51" s="210"/>
      <c r="J51" s="210"/>
      <c r="K51" s="210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</row>
    <row r="52" spans="1:45" x14ac:dyDescent="0.2">
      <c r="A52" s="208"/>
      <c r="B52" s="209"/>
      <c r="C52" s="210"/>
      <c r="D52" s="210"/>
      <c r="E52" s="210"/>
      <c r="F52" s="210"/>
      <c r="G52" s="210"/>
      <c r="H52" s="211"/>
      <c r="I52" s="210"/>
      <c r="J52" s="210"/>
      <c r="K52" s="210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</row>
    <row r="53" spans="1:45" x14ac:dyDescent="0.2">
      <c r="A53" s="208"/>
      <c r="B53" s="209"/>
      <c r="C53" s="210"/>
      <c r="D53" s="210"/>
      <c r="E53" s="210"/>
      <c r="F53" s="210"/>
      <c r="G53" s="210"/>
      <c r="H53" s="211"/>
      <c r="I53" s="210"/>
      <c r="J53" s="210"/>
      <c r="K53" s="210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</row>
    <row r="54" spans="1:45" x14ac:dyDescent="0.2">
      <c r="A54" s="208"/>
      <c r="B54" s="209"/>
      <c r="C54" s="210"/>
      <c r="D54" s="210"/>
      <c r="E54" s="210"/>
      <c r="F54" s="210"/>
      <c r="G54" s="210"/>
      <c r="H54" s="211"/>
      <c r="I54" s="210"/>
      <c r="J54" s="210"/>
      <c r="K54" s="210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</row>
    <row r="55" spans="1:45" x14ac:dyDescent="0.2">
      <c r="A55" s="208"/>
      <c r="B55" s="209"/>
      <c r="C55" s="210"/>
      <c r="D55" s="210"/>
      <c r="E55" s="210"/>
      <c r="F55" s="210"/>
      <c r="G55" s="210"/>
      <c r="H55" s="211"/>
      <c r="I55" s="210"/>
      <c r="J55" s="210"/>
      <c r="K55" s="210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</row>
    <row r="56" spans="1:45" x14ac:dyDescent="0.2">
      <c r="A56" s="208"/>
      <c r="B56" s="209"/>
      <c r="C56" s="210"/>
      <c r="D56" s="210"/>
      <c r="E56" s="210"/>
      <c r="F56" s="210"/>
      <c r="G56" s="210"/>
      <c r="H56" s="211"/>
      <c r="I56" s="210"/>
      <c r="J56" s="210"/>
      <c r="K56" s="210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</row>
    <row r="57" spans="1:45" x14ac:dyDescent="0.2">
      <c r="A57" s="208"/>
      <c r="B57" s="209"/>
      <c r="C57" s="210"/>
      <c r="D57" s="210"/>
      <c r="E57" s="210"/>
      <c r="F57" s="210"/>
      <c r="G57" s="210"/>
      <c r="H57" s="211"/>
      <c r="I57" s="210"/>
      <c r="J57" s="210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</row>
    <row r="58" spans="1:45" x14ac:dyDescent="0.2">
      <c r="A58" s="208"/>
      <c r="B58" s="209"/>
      <c r="C58" s="210"/>
      <c r="D58" s="210"/>
      <c r="E58" s="210"/>
      <c r="F58" s="210"/>
      <c r="G58" s="210"/>
      <c r="H58" s="211"/>
      <c r="I58" s="210"/>
      <c r="J58" s="210"/>
      <c r="K58" s="210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</row>
    <row r="59" spans="1:45" x14ac:dyDescent="0.2">
      <c r="A59" s="208"/>
      <c r="B59" s="209"/>
      <c r="C59" s="210"/>
      <c r="D59" s="210"/>
      <c r="E59" s="210"/>
      <c r="F59" s="210"/>
      <c r="G59" s="210"/>
      <c r="H59" s="211"/>
      <c r="I59" s="210"/>
      <c r="J59" s="210"/>
      <c r="K59" s="210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</row>
    <row r="60" spans="1:45" x14ac:dyDescent="0.2">
      <c r="A60" s="208"/>
      <c r="B60" s="209"/>
      <c r="C60" s="210"/>
      <c r="D60" s="210"/>
      <c r="E60" s="210"/>
      <c r="F60" s="210"/>
      <c r="G60" s="210"/>
      <c r="H60" s="211"/>
      <c r="I60" s="210"/>
      <c r="J60" s="210"/>
      <c r="K60" s="210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</row>
    <row r="61" spans="1:45" x14ac:dyDescent="0.2">
      <c r="A61" s="208"/>
      <c r="B61" s="209"/>
      <c r="C61" s="210"/>
      <c r="D61" s="210"/>
      <c r="E61" s="210"/>
      <c r="F61" s="210"/>
      <c r="G61" s="210"/>
      <c r="H61" s="211"/>
      <c r="I61" s="210"/>
      <c r="J61" s="210"/>
      <c r="K61" s="210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</row>
    <row r="62" spans="1:45" x14ac:dyDescent="0.2">
      <c r="A62" s="208"/>
      <c r="B62" s="209"/>
      <c r="C62" s="210"/>
      <c r="D62" s="210"/>
      <c r="E62" s="210"/>
      <c r="F62" s="210"/>
      <c r="G62" s="210"/>
      <c r="H62" s="211"/>
      <c r="I62" s="210"/>
      <c r="J62" s="210"/>
      <c r="K62" s="210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</row>
    <row r="63" spans="1:45" x14ac:dyDescent="0.2">
      <c r="A63" s="208"/>
      <c r="B63" s="209"/>
      <c r="C63" s="210"/>
      <c r="D63" s="210"/>
      <c r="E63" s="210"/>
      <c r="F63" s="210"/>
      <c r="G63" s="210"/>
      <c r="H63" s="211"/>
      <c r="I63" s="210"/>
      <c r="J63" s="210"/>
      <c r="K63" s="210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</row>
    <row r="64" spans="1:45" x14ac:dyDescent="0.2">
      <c r="A64" s="208"/>
      <c r="B64" s="209"/>
      <c r="C64" s="210"/>
      <c r="D64" s="210"/>
      <c r="E64" s="210"/>
      <c r="F64" s="210"/>
      <c r="G64" s="210"/>
      <c r="H64" s="211"/>
      <c r="I64" s="210"/>
      <c r="J64" s="210"/>
      <c r="K64" s="210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</row>
    <row r="65" spans="1:45" x14ac:dyDescent="0.2">
      <c r="A65" s="208"/>
      <c r="B65" s="209"/>
      <c r="C65" s="210"/>
      <c r="D65" s="210"/>
      <c r="E65" s="210"/>
      <c r="F65" s="210"/>
      <c r="G65" s="210"/>
      <c r="H65" s="211"/>
      <c r="I65" s="210"/>
      <c r="J65" s="210"/>
      <c r="K65" s="210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</row>
    <row r="66" spans="1:45" x14ac:dyDescent="0.2">
      <c r="A66" s="208"/>
      <c r="B66" s="209"/>
      <c r="C66" s="210"/>
      <c r="D66" s="210"/>
      <c r="E66" s="210"/>
      <c r="F66" s="210"/>
      <c r="G66" s="210"/>
      <c r="H66" s="211"/>
      <c r="I66" s="210"/>
      <c r="J66" s="210"/>
      <c r="K66" s="210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</row>
    <row r="67" spans="1:45" x14ac:dyDescent="0.2">
      <c r="A67" s="208"/>
      <c r="B67" s="209"/>
      <c r="C67" s="210"/>
      <c r="D67" s="210"/>
      <c r="E67" s="210"/>
      <c r="F67" s="210"/>
      <c r="G67" s="210"/>
      <c r="H67" s="211"/>
      <c r="I67" s="210"/>
      <c r="J67" s="210"/>
      <c r="K67" s="210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</row>
    <row r="68" spans="1:45" x14ac:dyDescent="0.2">
      <c r="A68" s="208"/>
      <c r="B68" s="209"/>
      <c r="C68" s="210"/>
      <c r="D68" s="210"/>
      <c r="E68" s="210"/>
      <c r="F68" s="210"/>
      <c r="G68" s="210"/>
      <c r="H68" s="211"/>
      <c r="I68" s="210"/>
      <c r="J68" s="210"/>
      <c r="K68" s="210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</row>
    <row r="69" spans="1:45" x14ac:dyDescent="0.2">
      <c r="A69" s="208"/>
      <c r="B69" s="209"/>
      <c r="C69" s="210"/>
      <c r="D69" s="210"/>
      <c r="E69" s="210"/>
      <c r="F69" s="210"/>
      <c r="G69" s="210"/>
      <c r="H69" s="211"/>
      <c r="I69" s="210"/>
      <c r="J69" s="210"/>
      <c r="K69" s="210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</row>
    <row r="70" spans="1:45" x14ac:dyDescent="0.2">
      <c r="A70" s="208"/>
      <c r="B70" s="209"/>
      <c r="C70" s="210"/>
      <c r="D70" s="210"/>
      <c r="E70" s="210"/>
      <c r="F70" s="210"/>
      <c r="G70" s="210"/>
      <c r="H70" s="211"/>
      <c r="I70" s="210"/>
      <c r="J70" s="210"/>
      <c r="K70" s="210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</row>
    <row r="71" spans="1:45" x14ac:dyDescent="0.2">
      <c r="A71" s="208"/>
      <c r="B71" s="209"/>
      <c r="C71" s="210"/>
      <c r="D71" s="210"/>
      <c r="E71" s="210"/>
      <c r="F71" s="210"/>
      <c r="G71" s="210"/>
      <c r="H71" s="211"/>
      <c r="I71" s="210"/>
      <c r="J71" s="210"/>
      <c r="K71" s="210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</row>
    <row r="72" spans="1:45" x14ac:dyDescent="0.2">
      <c r="A72" s="208"/>
      <c r="B72" s="209"/>
      <c r="C72" s="210"/>
      <c r="D72" s="210"/>
      <c r="E72" s="210"/>
      <c r="F72" s="210"/>
      <c r="G72" s="210"/>
      <c r="H72" s="211"/>
      <c r="I72" s="210"/>
      <c r="J72" s="210"/>
      <c r="K72" s="210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</row>
    <row r="73" spans="1:45" x14ac:dyDescent="0.2">
      <c r="A73" s="208"/>
      <c r="B73" s="209"/>
      <c r="C73" s="210"/>
      <c r="D73" s="210"/>
      <c r="E73" s="210"/>
      <c r="F73" s="210"/>
      <c r="G73" s="210"/>
      <c r="H73" s="211"/>
      <c r="I73" s="210"/>
      <c r="J73" s="210"/>
      <c r="K73" s="210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</row>
    <row r="74" spans="1:45" x14ac:dyDescent="0.2">
      <c r="A74" s="208"/>
      <c r="B74" s="209"/>
      <c r="C74" s="210"/>
      <c r="D74" s="210"/>
      <c r="E74" s="210"/>
      <c r="F74" s="210"/>
      <c r="G74" s="210"/>
      <c r="H74" s="211"/>
      <c r="I74" s="210"/>
      <c r="J74" s="210"/>
      <c r="K74" s="210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</row>
    <row r="75" spans="1:45" x14ac:dyDescent="0.2">
      <c r="A75" s="208"/>
      <c r="B75" s="209"/>
      <c r="C75" s="210"/>
      <c r="D75" s="210"/>
      <c r="E75" s="210"/>
      <c r="F75" s="210"/>
      <c r="G75" s="210"/>
      <c r="H75" s="211"/>
      <c r="I75" s="210"/>
      <c r="J75" s="210"/>
      <c r="K75" s="210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</row>
    <row r="76" spans="1:45" x14ac:dyDescent="0.2">
      <c r="A76" s="208"/>
      <c r="B76" s="209"/>
      <c r="C76" s="210"/>
      <c r="D76" s="210"/>
      <c r="E76" s="210"/>
      <c r="F76" s="210"/>
      <c r="G76" s="210"/>
      <c r="H76" s="211"/>
      <c r="I76" s="210"/>
      <c r="J76" s="210"/>
      <c r="K76" s="210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</row>
    <row r="77" spans="1:45" x14ac:dyDescent="0.2">
      <c r="A77" s="208"/>
      <c r="B77" s="209"/>
      <c r="C77" s="210"/>
      <c r="D77" s="210"/>
      <c r="E77" s="210"/>
      <c r="F77" s="210"/>
      <c r="G77" s="210"/>
      <c r="H77" s="211"/>
      <c r="I77" s="210"/>
      <c r="J77" s="210"/>
      <c r="K77" s="210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</row>
    <row r="78" spans="1:45" x14ac:dyDescent="0.2">
      <c r="A78" s="208"/>
      <c r="B78" s="209"/>
      <c r="C78" s="210"/>
      <c r="D78" s="210"/>
      <c r="E78" s="210"/>
      <c r="F78" s="210"/>
      <c r="G78" s="210"/>
      <c r="H78" s="211"/>
      <c r="I78" s="210"/>
      <c r="J78" s="210"/>
      <c r="K78" s="210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</row>
    <row r="79" spans="1:45" x14ac:dyDescent="0.2">
      <c r="A79" s="208"/>
      <c r="B79" s="209"/>
      <c r="C79" s="210"/>
      <c r="D79" s="210"/>
      <c r="E79" s="210"/>
      <c r="F79" s="210"/>
      <c r="G79" s="210"/>
      <c r="H79" s="211"/>
      <c r="I79" s="210"/>
      <c r="J79" s="210"/>
      <c r="K79" s="210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</row>
    <row r="80" spans="1:45" x14ac:dyDescent="0.2">
      <c r="A80" s="208"/>
      <c r="B80" s="209"/>
      <c r="C80" s="210"/>
      <c r="D80" s="210"/>
      <c r="E80" s="210"/>
      <c r="F80" s="210"/>
      <c r="G80" s="210"/>
      <c r="H80" s="211"/>
      <c r="I80" s="210"/>
      <c r="J80" s="210"/>
      <c r="K80" s="210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</row>
    <row r="81" spans="1:45" x14ac:dyDescent="0.2">
      <c r="A81" s="208"/>
      <c r="B81" s="209"/>
      <c r="C81" s="210"/>
      <c r="D81" s="210"/>
      <c r="E81" s="210"/>
      <c r="F81" s="210"/>
      <c r="G81" s="210"/>
      <c r="H81" s="211"/>
      <c r="I81" s="210"/>
      <c r="J81" s="210"/>
      <c r="K81" s="210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</row>
    <row r="82" spans="1:45" x14ac:dyDescent="0.2">
      <c r="A82" s="208"/>
      <c r="B82" s="209"/>
      <c r="C82" s="210"/>
      <c r="D82" s="210"/>
      <c r="E82" s="210"/>
      <c r="F82" s="210"/>
      <c r="G82" s="210"/>
      <c r="H82" s="211"/>
      <c r="I82" s="210"/>
      <c r="J82" s="210"/>
      <c r="K82" s="210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</row>
    <row r="83" spans="1:45" x14ac:dyDescent="0.2">
      <c r="A83" s="208"/>
      <c r="B83" s="209"/>
      <c r="C83" s="210"/>
      <c r="D83" s="210"/>
      <c r="E83" s="210"/>
      <c r="F83" s="210"/>
      <c r="G83" s="210"/>
      <c r="H83" s="211"/>
      <c r="I83" s="210"/>
      <c r="J83" s="210"/>
      <c r="K83" s="210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</row>
    <row r="84" spans="1:45" x14ac:dyDescent="0.2">
      <c r="A84" s="208"/>
      <c r="B84" s="209"/>
      <c r="C84" s="210"/>
      <c r="D84" s="210"/>
      <c r="E84" s="210"/>
      <c r="F84" s="210"/>
      <c r="G84" s="210"/>
      <c r="H84" s="211"/>
      <c r="I84" s="210"/>
      <c r="J84" s="210"/>
      <c r="K84" s="210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</row>
    <row r="85" spans="1:45" x14ac:dyDescent="0.2">
      <c r="A85" s="208"/>
      <c r="B85" s="209"/>
      <c r="C85" s="210"/>
      <c r="D85" s="210"/>
      <c r="E85" s="210"/>
      <c r="F85" s="210"/>
      <c r="G85" s="210"/>
      <c r="H85" s="211"/>
      <c r="I85" s="210"/>
      <c r="J85" s="210"/>
      <c r="K85" s="210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</row>
    <row r="86" spans="1:45" x14ac:dyDescent="0.2">
      <c r="A86" s="208"/>
      <c r="B86" s="209"/>
      <c r="C86" s="210"/>
      <c r="D86" s="210"/>
      <c r="E86" s="210"/>
      <c r="F86" s="210"/>
      <c r="G86" s="210"/>
      <c r="H86" s="211"/>
      <c r="I86" s="210"/>
      <c r="J86" s="210"/>
      <c r="K86" s="210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</row>
    <row r="87" spans="1:45" x14ac:dyDescent="0.2">
      <c r="A87" s="208"/>
      <c r="B87" s="209"/>
      <c r="C87" s="210"/>
      <c r="D87" s="210"/>
      <c r="E87" s="210"/>
      <c r="F87" s="210"/>
      <c r="G87" s="210"/>
      <c r="H87" s="211"/>
      <c r="I87" s="210"/>
      <c r="J87" s="210"/>
      <c r="K87" s="210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</row>
    <row r="88" spans="1:45" x14ac:dyDescent="0.2">
      <c r="A88" s="208"/>
      <c r="B88" s="209"/>
      <c r="C88" s="210"/>
      <c r="D88" s="210"/>
      <c r="E88" s="210"/>
      <c r="F88" s="210"/>
      <c r="G88" s="210"/>
      <c r="H88" s="211"/>
      <c r="I88" s="210"/>
      <c r="J88" s="210"/>
      <c r="K88" s="210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</row>
    <row r="89" spans="1:45" x14ac:dyDescent="0.2">
      <c r="A89" s="208"/>
      <c r="B89" s="209"/>
      <c r="C89" s="210"/>
      <c r="D89" s="210"/>
      <c r="E89" s="210"/>
      <c r="F89" s="210"/>
      <c r="G89" s="210"/>
      <c r="H89" s="211"/>
      <c r="I89" s="210"/>
      <c r="J89" s="210"/>
      <c r="K89" s="210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</row>
    <row r="90" spans="1:45" x14ac:dyDescent="0.2">
      <c r="A90" s="208"/>
      <c r="B90" s="209"/>
      <c r="C90" s="210"/>
      <c r="D90" s="210"/>
      <c r="E90" s="210"/>
      <c r="F90" s="210"/>
      <c r="G90" s="210"/>
      <c r="H90" s="211"/>
      <c r="I90" s="210"/>
      <c r="J90" s="210"/>
      <c r="K90" s="210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</row>
    <row r="91" spans="1:45" x14ac:dyDescent="0.2">
      <c r="A91" s="208"/>
      <c r="B91" s="209"/>
      <c r="C91" s="210"/>
      <c r="D91" s="210"/>
      <c r="E91" s="210"/>
      <c r="F91" s="210"/>
      <c r="G91" s="210"/>
      <c r="H91" s="211"/>
      <c r="I91" s="210"/>
      <c r="J91" s="210"/>
      <c r="K91" s="210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</row>
    <row r="92" spans="1:45" x14ac:dyDescent="0.2">
      <c r="A92" s="208"/>
      <c r="B92" s="209"/>
      <c r="C92" s="210"/>
      <c r="D92" s="210"/>
      <c r="E92" s="210"/>
      <c r="F92" s="210"/>
      <c r="G92" s="210"/>
      <c r="H92" s="211"/>
      <c r="I92" s="210"/>
      <c r="J92" s="210"/>
      <c r="K92" s="210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</row>
    <row r="93" spans="1:45" x14ac:dyDescent="0.2">
      <c r="A93" s="208"/>
      <c r="B93" s="209"/>
      <c r="C93" s="210"/>
      <c r="D93" s="210"/>
      <c r="E93" s="210"/>
      <c r="F93" s="210"/>
      <c r="G93" s="210"/>
      <c r="H93" s="211"/>
      <c r="I93" s="210"/>
      <c r="J93" s="210"/>
      <c r="K93" s="210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</row>
    <row r="94" spans="1:45" x14ac:dyDescent="0.2">
      <c r="A94" s="208"/>
      <c r="B94" s="209"/>
      <c r="C94" s="210"/>
      <c r="D94" s="210"/>
      <c r="E94" s="210"/>
      <c r="F94" s="210"/>
      <c r="G94" s="210"/>
      <c r="H94" s="211"/>
      <c r="I94" s="210"/>
      <c r="J94" s="210"/>
      <c r="K94" s="210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</row>
    <row r="95" spans="1:45" x14ac:dyDescent="0.2">
      <c r="A95" s="208"/>
      <c r="B95" s="209"/>
      <c r="C95" s="210"/>
      <c r="D95" s="210"/>
      <c r="E95" s="210"/>
      <c r="F95" s="210"/>
      <c r="G95" s="210"/>
      <c r="H95" s="211"/>
      <c r="I95" s="210"/>
      <c r="J95" s="210"/>
      <c r="K95" s="210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</row>
    <row r="96" spans="1:45" x14ac:dyDescent="0.2">
      <c r="A96" s="208"/>
      <c r="B96" s="209"/>
      <c r="C96" s="210"/>
      <c r="D96" s="210"/>
      <c r="E96" s="210"/>
      <c r="F96" s="210"/>
      <c r="G96" s="210"/>
      <c r="H96" s="211"/>
      <c r="I96" s="210"/>
      <c r="J96" s="210"/>
      <c r="K96" s="210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</row>
    <row r="97" spans="1:45" x14ac:dyDescent="0.2">
      <c r="A97" s="208"/>
      <c r="B97" s="209"/>
      <c r="C97" s="210"/>
      <c r="D97" s="210"/>
      <c r="E97" s="210"/>
      <c r="F97" s="210"/>
      <c r="G97" s="210"/>
      <c r="H97" s="211"/>
      <c r="I97" s="210"/>
      <c r="J97" s="210"/>
      <c r="K97" s="210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</row>
    <row r="98" spans="1:45" x14ac:dyDescent="0.2">
      <c r="A98" s="208"/>
      <c r="B98" s="209"/>
      <c r="C98" s="210"/>
      <c r="D98" s="210"/>
      <c r="E98" s="210"/>
      <c r="F98" s="210"/>
      <c r="G98" s="210"/>
      <c r="H98" s="211"/>
      <c r="I98" s="210"/>
      <c r="J98" s="210"/>
      <c r="K98" s="210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</row>
    <row r="99" spans="1:45" x14ac:dyDescent="0.2">
      <c r="A99" s="208"/>
      <c r="B99" s="209"/>
      <c r="C99" s="210"/>
      <c r="D99" s="210"/>
      <c r="E99" s="210"/>
      <c r="F99" s="210"/>
      <c r="G99" s="210"/>
      <c r="H99" s="211"/>
      <c r="I99" s="210"/>
      <c r="J99" s="210"/>
      <c r="K99" s="210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</row>
    <row r="100" spans="1:45" x14ac:dyDescent="0.2">
      <c r="A100" s="208"/>
      <c r="B100" s="209"/>
      <c r="C100" s="210"/>
      <c r="D100" s="210"/>
      <c r="E100" s="210"/>
      <c r="F100" s="210"/>
      <c r="G100" s="210"/>
      <c r="H100" s="211"/>
      <c r="I100" s="210"/>
      <c r="J100" s="210"/>
      <c r="K100" s="210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</row>
    <row r="101" spans="1:45" x14ac:dyDescent="0.2">
      <c r="A101" s="208"/>
      <c r="B101" s="209"/>
      <c r="C101" s="210"/>
      <c r="D101" s="210"/>
      <c r="E101" s="210"/>
      <c r="F101" s="210"/>
      <c r="G101" s="210"/>
      <c r="H101" s="211"/>
      <c r="I101" s="210"/>
      <c r="J101" s="210"/>
      <c r="K101" s="210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</row>
    <row r="102" spans="1:45" x14ac:dyDescent="0.2">
      <c r="A102" s="208"/>
      <c r="B102" s="209"/>
      <c r="C102" s="210"/>
      <c r="D102" s="210"/>
      <c r="E102" s="210"/>
      <c r="F102" s="210"/>
      <c r="G102" s="210"/>
      <c r="H102" s="211"/>
      <c r="I102" s="210"/>
      <c r="J102" s="210"/>
      <c r="K102" s="210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</row>
    <row r="103" spans="1:45" x14ac:dyDescent="0.2">
      <c r="A103" s="208"/>
      <c r="B103" s="209"/>
      <c r="C103" s="210"/>
      <c r="D103" s="210"/>
      <c r="E103" s="210"/>
      <c r="F103" s="210"/>
      <c r="G103" s="210"/>
      <c r="H103" s="211"/>
      <c r="I103" s="210"/>
      <c r="J103" s="210"/>
      <c r="K103" s="210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</row>
    <row r="104" spans="1:45" x14ac:dyDescent="0.2">
      <c r="A104" s="208"/>
      <c r="B104" s="209"/>
      <c r="C104" s="210"/>
      <c r="D104" s="210"/>
      <c r="E104" s="210"/>
      <c r="F104" s="210"/>
      <c r="G104" s="210"/>
      <c r="H104" s="211"/>
      <c r="I104" s="210"/>
      <c r="J104" s="210"/>
      <c r="K104" s="210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</row>
    <row r="105" spans="1:45" x14ac:dyDescent="0.2">
      <c r="A105" s="208"/>
      <c r="B105" s="209"/>
      <c r="C105" s="210"/>
      <c r="D105" s="210"/>
      <c r="E105" s="210"/>
      <c r="F105" s="210"/>
      <c r="G105" s="210"/>
      <c r="H105" s="211"/>
      <c r="I105" s="210"/>
      <c r="J105" s="210"/>
      <c r="K105" s="210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</row>
    <row r="106" spans="1:45" x14ac:dyDescent="0.2">
      <c r="A106" s="208"/>
      <c r="B106" s="209"/>
      <c r="C106" s="210"/>
      <c r="D106" s="210"/>
      <c r="E106" s="210"/>
      <c r="F106" s="210"/>
      <c r="G106" s="210"/>
      <c r="H106" s="211"/>
      <c r="I106" s="210"/>
      <c r="J106" s="210"/>
      <c r="K106" s="210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</row>
    <row r="107" spans="1:45" x14ac:dyDescent="0.2">
      <c r="A107" s="208"/>
      <c r="B107" s="209"/>
      <c r="C107" s="210"/>
      <c r="D107" s="210"/>
      <c r="E107" s="210"/>
      <c r="F107" s="210"/>
      <c r="G107" s="210"/>
      <c r="H107" s="211"/>
      <c r="I107" s="210"/>
      <c r="J107" s="210"/>
      <c r="K107" s="210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</row>
    <row r="108" spans="1:45" x14ac:dyDescent="0.2">
      <c r="A108" s="208"/>
      <c r="B108" s="209"/>
      <c r="C108" s="210"/>
      <c r="D108" s="210"/>
      <c r="E108" s="210"/>
      <c r="F108" s="210"/>
      <c r="G108" s="210"/>
      <c r="H108" s="211"/>
      <c r="I108" s="210"/>
      <c r="J108" s="210"/>
      <c r="K108" s="210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</row>
    <row r="109" spans="1:45" x14ac:dyDescent="0.2">
      <c r="A109" s="208"/>
      <c r="B109" s="209"/>
      <c r="C109" s="210"/>
      <c r="D109" s="210"/>
      <c r="E109" s="210"/>
      <c r="F109" s="210"/>
      <c r="G109" s="210"/>
      <c r="H109" s="211"/>
      <c r="I109" s="210"/>
      <c r="J109" s="210"/>
      <c r="K109" s="210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</row>
    <row r="110" spans="1:45" x14ac:dyDescent="0.2">
      <c r="A110" s="208"/>
      <c r="B110" s="209"/>
      <c r="C110" s="210"/>
      <c r="D110" s="210"/>
      <c r="E110" s="210"/>
      <c r="F110" s="210"/>
      <c r="G110" s="210"/>
      <c r="H110" s="211"/>
      <c r="I110" s="210"/>
      <c r="J110" s="210"/>
      <c r="K110" s="210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</row>
    <row r="111" spans="1:45" x14ac:dyDescent="0.2">
      <c r="A111" s="208"/>
      <c r="B111" s="209"/>
      <c r="C111" s="210"/>
      <c r="D111" s="210"/>
      <c r="E111" s="210"/>
      <c r="F111" s="210"/>
      <c r="G111" s="210"/>
      <c r="H111" s="211"/>
      <c r="I111" s="210"/>
      <c r="J111" s="210"/>
      <c r="K111" s="210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</row>
    <row r="112" spans="1:45" x14ac:dyDescent="0.2">
      <c r="A112" s="208"/>
      <c r="B112" s="209"/>
      <c r="C112" s="210"/>
      <c r="D112" s="210"/>
      <c r="E112" s="210"/>
      <c r="F112" s="210"/>
      <c r="G112" s="210"/>
      <c r="H112" s="211"/>
      <c r="I112" s="210"/>
      <c r="J112" s="210"/>
      <c r="K112" s="210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</row>
    <row r="113" spans="1:45" x14ac:dyDescent="0.2">
      <c r="A113" s="208"/>
      <c r="B113" s="209"/>
      <c r="C113" s="210"/>
      <c r="D113" s="210"/>
      <c r="E113" s="210"/>
      <c r="F113" s="210"/>
      <c r="G113" s="210"/>
      <c r="H113" s="211"/>
      <c r="I113" s="210"/>
      <c r="J113" s="210"/>
      <c r="K113" s="210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</row>
    <row r="114" spans="1:45" x14ac:dyDescent="0.2">
      <c r="A114" s="208"/>
      <c r="B114" s="209"/>
      <c r="C114" s="210"/>
      <c r="D114" s="210"/>
      <c r="E114" s="210"/>
      <c r="F114" s="210"/>
      <c r="G114" s="210"/>
      <c r="H114" s="211"/>
      <c r="I114" s="210"/>
      <c r="J114" s="210"/>
      <c r="K114" s="210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</row>
    <row r="115" spans="1:45" x14ac:dyDescent="0.2">
      <c r="A115" s="208"/>
      <c r="B115" s="209"/>
      <c r="C115" s="210"/>
      <c r="D115" s="210"/>
      <c r="E115" s="210"/>
      <c r="F115" s="210"/>
      <c r="G115" s="210"/>
      <c r="H115" s="211"/>
      <c r="I115" s="210"/>
      <c r="J115" s="210"/>
      <c r="K115" s="210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</row>
    <row r="116" spans="1:45" x14ac:dyDescent="0.2">
      <c r="A116" s="208"/>
      <c r="B116" s="209"/>
      <c r="C116" s="210"/>
      <c r="D116" s="210"/>
      <c r="E116" s="210"/>
      <c r="F116" s="210"/>
      <c r="G116" s="210"/>
      <c r="H116" s="211"/>
      <c r="I116" s="210"/>
      <c r="J116" s="210"/>
      <c r="K116" s="210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</row>
    <row r="117" spans="1:45" x14ac:dyDescent="0.2">
      <c r="A117" s="208"/>
      <c r="B117" s="209"/>
      <c r="C117" s="210"/>
      <c r="D117" s="210"/>
      <c r="E117" s="210"/>
      <c r="F117" s="210"/>
      <c r="G117" s="210"/>
      <c r="H117" s="211"/>
      <c r="I117" s="210"/>
      <c r="J117" s="210"/>
      <c r="K117" s="210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</row>
    <row r="118" spans="1:45" x14ac:dyDescent="0.2">
      <c r="A118" s="208"/>
      <c r="B118" s="209"/>
      <c r="C118" s="210"/>
      <c r="D118" s="210"/>
      <c r="E118" s="210"/>
      <c r="F118" s="210"/>
      <c r="G118" s="210"/>
      <c r="H118" s="211"/>
      <c r="I118" s="210"/>
      <c r="J118" s="210"/>
      <c r="K118" s="210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</row>
    <row r="119" spans="1:45" x14ac:dyDescent="0.2">
      <c r="A119" s="208"/>
      <c r="B119" s="209"/>
      <c r="C119" s="210"/>
      <c r="D119" s="210"/>
      <c r="E119" s="210"/>
      <c r="F119" s="210"/>
      <c r="G119" s="210"/>
      <c r="H119" s="211"/>
      <c r="I119" s="210"/>
      <c r="J119" s="210"/>
      <c r="K119" s="210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</row>
    <row r="120" spans="1:45" x14ac:dyDescent="0.2">
      <c r="A120" s="208"/>
      <c r="B120" s="209"/>
      <c r="C120" s="210"/>
      <c r="D120" s="210"/>
      <c r="E120" s="210"/>
      <c r="F120" s="210"/>
      <c r="G120" s="210"/>
      <c r="H120" s="211"/>
      <c r="I120" s="210"/>
      <c r="J120" s="210"/>
      <c r="K120" s="210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</row>
    <row r="121" spans="1:45" x14ac:dyDescent="0.2">
      <c r="A121" s="208"/>
      <c r="B121" s="209"/>
      <c r="C121" s="210"/>
      <c r="D121" s="210"/>
      <c r="E121" s="210"/>
      <c r="F121" s="210"/>
      <c r="G121" s="210"/>
      <c r="H121" s="211"/>
      <c r="I121" s="210"/>
      <c r="J121" s="210"/>
      <c r="K121" s="210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</row>
    <row r="122" spans="1:45" x14ac:dyDescent="0.2">
      <c r="A122" s="208"/>
      <c r="B122" s="209"/>
      <c r="C122" s="210"/>
      <c r="D122" s="210"/>
      <c r="E122" s="210"/>
      <c r="F122" s="210"/>
      <c r="G122" s="210"/>
      <c r="H122" s="211"/>
      <c r="I122" s="210"/>
      <c r="J122" s="210"/>
      <c r="K122" s="210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</row>
    <row r="123" spans="1:45" x14ac:dyDescent="0.2">
      <c r="A123" s="208"/>
      <c r="B123" s="209"/>
      <c r="C123" s="210"/>
      <c r="D123" s="210"/>
      <c r="E123" s="210"/>
      <c r="F123" s="210"/>
      <c r="G123" s="210"/>
      <c r="H123" s="211"/>
      <c r="I123" s="210"/>
      <c r="J123" s="210"/>
      <c r="K123" s="210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</row>
    <row r="124" spans="1:45" x14ac:dyDescent="0.2">
      <c r="A124" s="208"/>
      <c r="B124" s="209"/>
      <c r="C124" s="210"/>
      <c r="D124" s="210"/>
      <c r="E124" s="210"/>
      <c r="F124" s="210"/>
      <c r="G124" s="210"/>
      <c r="H124" s="211"/>
      <c r="I124" s="210"/>
      <c r="J124" s="210"/>
      <c r="K124" s="210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</row>
    <row r="125" spans="1:45" x14ac:dyDescent="0.2">
      <c r="A125" s="208"/>
      <c r="B125" s="209"/>
      <c r="C125" s="210"/>
      <c r="D125" s="210"/>
      <c r="E125" s="210"/>
      <c r="F125" s="210"/>
      <c r="G125" s="210"/>
      <c r="H125" s="211"/>
      <c r="I125" s="210"/>
      <c r="J125" s="210"/>
      <c r="K125" s="210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</row>
    <row r="126" spans="1:45" x14ac:dyDescent="0.2">
      <c r="A126" s="208"/>
      <c r="B126" s="209"/>
      <c r="C126" s="210"/>
      <c r="D126" s="210"/>
      <c r="E126" s="210"/>
      <c r="F126" s="210"/>
      <c r="G126" s="210"/>
      <c r="H126" s="211"/>
      <c r="I126" s="210"/>
      <c r="J126" s="210"/>
      <c r="K126" s="210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</row>
    <row r="127" spans="1:45" x14ac:dyDescent="0.2">
      <c r="A127" s="208"/>
      <c r="B127" s="209"/>
      <c r="C127" s="210"/>
      <c r="D127" s="210"/>
      <c r="E127" s="210"/>
      <c r="F127" s="210"/>
      <c r="G127" s="210"/>
      <c r="H127" s="211"/>
      <c r="I127" s="210"/>
      <c r="J127" s="210"/>
      <c r="K127" s="210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</row>
    <row r="128" spans="1:45" x14ac:dyDescent="0.2">
      <c r="A128" s="208"/>
      <c r="B128" s="209"/>
      <c r="C128" s="210"/>
      <c r="D128" s="210"/>
      <c r="E128" s="210"/>
      <c r="F128" s="210"/>
      <c r="G128" s="210"/>
      <c r="H128" s="211"/>
      <c r="I128" s="210"/>
      <c r="J128" s="210"/>
      <c r="K128" s="210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</row>
    <row r="129" spans="1:45" x14ac:dyDescent="0.2">
      <c r="A129" s="208"/>
      <c r="B129" s="209"/>
      <c r="C129" s="210"/>
      <c r="D129" s="210"/>
      <c r="E129" s="210"/>
      <c r="F129" s="210"/>
      <c r="G129" s="210"/>
      <c r="H129" s="211"/>
      <c r="I129" s="210"/>
      <c r="J129" s="210"/>
      <c r="K129" s="210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</row>
    <row r="130" spans="1:45" x14ac:dyDescent="0.2">
      <c r="A130" s="208"/>
      <c r="B130" s="209"/>
      <c r="C130" s="210"/>
      <c r="D130" s="210"/>
      <c r="E130" s="210"/>
      <c r="F130" s="210"/>
      <c r="G130" s="210"/>
      <c r="H130" s="211"/>
      <c r="I130" s="210"/>
      <c r="J130" s="210"/>
      <c r="K130" s="210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</row>
    <row r="131" spans="1:45" x14ac:dyDescent="0.2">
      <c r="A131" s="208"/>
      <c r="B131" s="209"/>
      <c r="C131" s="210"/>
      <c r="D131" s="210"/>
      <c r="E131" s="210"/>
      <c r="F131" s="210"/>
      <c r="G131" s="210"/>
      <c r="H131" s="211"/>
      <c r="I131" s="210"/>
      <c r="J131" s="210"/>
      <c r="K131" s="210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</row>
    <row r="132" spans="1:45" x14ac:dyDescent="0.2">
      <c r="A132" s="208"/>
      <c r="B132" s="209"/>
      <c r="C132" s="210"/>
      <c r="D132" s="210"/>
      <c r="E132" s="210"/>
      <c r="F132" s="210"/>
      <c r="G132" s="210"/>
      <c r="H132" s="211"/>
      <c r="I132" s="210"/>
      <c r="J132" s="210"/>
      <c r="K132" s="210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</row>
    <row r="133" spans="1:45" x14ac:dyDescent="0.2">
      <c r="A133" s="208"/>
      <c r="B133" s="209"/>
      <c r="C133" s="210"/>
      <c r="D133" s="210"/>
      <c r="E133" s="210"/>
      <c r="F133" s="210"/>
      <c r="G133" s="210"/>
      <c r="H133" s="211"/>
      <c r="I133" s="210"/>
      <c r="J133" s="210"/>
      <c r="K133" s="210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</row>
    <row r="134" spans="1:45" x14ac:dyDescent="0.2">
      <c r="A134" s="208"/>
      <c r="B134" s="209"/>
      <c r="C134" s="210"/>
      <c r="D134" s="210"/>
      <c r="E134" s="210"/>
      <c r="F134" s="210"/>
      <c r="G134" s="210"/>
      <c r="H134" s="211"/>
      <c r="I134" s="210"/>
      <c r="J134" s="210"/>
      <c r="K134" s="210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</row>
    <row r="135" spans="1:45" x14ac:dyDescent="0.2">
      <c r="A135" s="208"/>
      <c r="B135" s="209"/>
      <c r="C135" s="210"/>
      <c r="D135" s="210"/>
      <c r="E135" s="210"/>
      <c r="F135" s="210"/>
      <c r="G135" s="210"/>
      <c r="H135" s="211"/>
      <c r="I135" s="210"/>
      <c r="J135" s="210"/>
      <c r="K135" s="210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</row>
    <row r="136" spans="1:45" x14ac:dyDescent="0.2">
      <c r="A136" s="208"/>
      <c r="B136" s="209"/>
      <c r="C136" s="210"/>
      <c r="D136" s="210"/>
      <c r="E136" s="210"/>
      <c r="F136" s="210"/>
      <c r="G136" s="210"/>
      <c r="H136" s="211"/>
      <c r="I136" s="210"/>
      <c r="J136" s="210"/>
      <c r="K136" s="210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</row>
    <row r="137" spans="1:45" x14ac:dyDescent="0.2">
      <c r="A137" s="208"/>
      <c r="B137" s="209"/>
      <c r="C137" s="210"/>
      <c r="D137" s="210"/>
      <c r="E137" s="210"/>
      <c r="F137" s="210"/>
      <c r="G137" s="210"/>
      <c r="H137" s="211"/>
      <c r="I137" s="210"/>
      <c r="J137" s="210"/>
      <c r="K137" s="210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</row>
    <row r="138" spans="1:45" x14ac:dyDescent="0.2">
      <c r="A138" s="208"/>
      <c r="B138" s="209"/>
      <c r="C138" s="210"/>
      <c r="D138" s="210"/>
      <c r="E138" s="210"/>
      <c r="F138" s="210"/>
      <c r="G138" s="210"/>
      <c r="H138" s="211"/>
      <c r="I138" s="210"/>
      <c r="J138" s="210"/>
      <c r="K138" s="210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</row>
    <row r="139" spans="1:45" x14ac:dyDescent="0.2">
      <c r="A139" s="208"/>
      <c r="B139" s="209"/>
      <c r="C139" s="210"/>
      <c r="D139" s="210"/>
      <c r="E139" s="210"/>
      <c r="F139" s="210"/>
      <c r="G139" s="210"/>
      <c r="H139" s="211"/>
      <c r="I139" s="210"/>
      <c r="J139" s="210"/>
      <c r="K139" s="210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</row>
    <row r="140" spans="1:45" x14ac:dyDescent="0.2">
      <c r="A140" s="208"/>
      <c r="B140" s="209"/>
      <c r="C140" s="210"/>
      <c r="D140" s="210"/>
      <c r="E140" s="210"/>
      <c r="F140" s="210"/>
      <c r="G140" s="210"/>
      <c r="H140" s="211"/>
      <c r="I140" s="210"/>
      <c r="J140" s="210"/>
      <c r="K140" s="210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</row>
    <row r="141" spans="1:45" x14ac:dyDescent="0.2">
      <c r="A141" s="208"/>
      <c r="B141" s="209"/>
      <c r="C141" s="210"/>
      <c r="D141" s="210"/>
      <c r="E141" s="210"/>
      <c r="F141" s="210"/>
      <c r="G141" s="210"/>
      <c r="H141" s="211"/>
      <c r="I141" s="210"/>
      <c r="J141" s="210"/>
      <c r="K141" s="210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</row>
    <row r="142" spans="1:45" x14ac:dyDescent="0.2">
      <c r="A142" s="208"/>
      <c r="B142" s="209"/>
      <c r="C142" s="210"/>
      <c r="D142" s="210"/>
      <c r="E142" s="210"/>
      <c r="F142" s="210"/>
      <c r="G142" s="210"/>
      <c r="H142" s="211"/>
      <c r="I142" s="210"/>
      <c r="J142" s="210"/>
      <c r="K142" s="210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</row>
    <row r="143" spans="1:45" x14ac:dyDescent="0.2">
      <c r="A143" s="208"/>
      <c r="B143" s="209"/>
      <c r="C143" s="210"/>
      <c r="D143" s="210"/>
      <c r="E143" s="210"/>
      <c r="F143" s="210"/>
      <c r="G143" s="210"/>
      <c r="H143" s="211"/>
      <c r="I143" s="210"/>
      <c r="J143" s="210"/>
      <c r="K143" s="210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</row>
    <row r="144" spans="1:45" x14ac:dyDescent="0.2">
      <c r="A144" s="208"/>
      <c r="B144" s="209"/>
      <c r="C144" s="210"/>
      <c r="D144" s="210"/>
      <c r="E144" s="210"/>
      <c r="F144" s="210"/>
      <c r="G144" s="210"/>
      <c r="H144" s="211"/>
      <c r="I144" s="210"/>
      <c r="J144" s="210"/>
      <c r="K144" s="210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</row>
    <row r="145" spans="1:45" x14ac:dyDescent="0.2">
      <c r="A145" s="208"/>
      <c r="B145" s="209"/>
      <c r="C145" s="210"/>
      <c r="D145" s="210"/>
      <c r="E145" s="210"/>
      <c r="F145" s="210"/>
      <c r="G145" s="210"/>
      <c r="H145" s="211"/>
      <c r="I145" s="210"/>
      <c r="J145" s="210"/>
      <c r="K145" s="210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</row>
    <row r="146" spans="1:45" x14ac:dyDescent="0.2">
      <c r="A146" s="208"/>
      <c r="B146" s="209"/>
      <c r="C146" s="210"/>
      <c r="D146" s="210"/>
      <c r="E146" s="210"/>
      <c r="F146" s="210"/>
      <c r="G146" s="210"/>
      <c r="H146" s="211"/>
      <c r="I146" s="210"/>
      <c r="J146" s="210"/>
      <c r="K146" s="210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</row>
    <row r="147" spans="1:45" x14ac:dyDescent="0.2">
      <c r="A147" s="208"/>
      <c r="B147" s="209"/>
      <c r="C147" s="210"/>
      <c r="D147" s="210"/>
      <c r="E147" s="210"/>
      <c r="F147" s="210"/>
      <c r="G147" s="210"/>
      <c r="H147" s="211"/>
      <c r="I147" s="210"/>
      <c r="J147" s="210"/>
      <c r="K147" s="210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</row>
    <row r="148" spans="1:45" x14ac:dyDescent="0.2">
      <c r="A148" s="208"/>
      <c r="B148" s="209"/>
      <c r="C148" s="210"/>
      <c r="D148" s="210"/>
      <c r="E148" s="210"/>
      <c r="F148" s="210"/>
      <c r="G148" s="210"/>
      <c r="H148" s="211"/>
      <c r="I148" s="210"/>
      <c r="J148" s="210"/>
      <c r="K148" s="210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</row>
    <row r="149" spans="1:45" x14ac:dyDescent="0.2">
      <c r="A149" s="208"/>
      <c r="B149" s="209"/>
      <c r="C149" s="210"/>
      <c r="D149" s="210"/>
      <c r="E149" s="210"/>
      <c r="F149" s="210"/>
      <c r="G149" s="210"/>
      <c r="H149" s="211"/>
      <c r="I149" s="210"/>
      <c r="J149" s="210"/>
      <c r="K149" s="210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</row>
    <row r="150" spans="1:45" x14ac:dyDescent="0.2">
      <c r="A150" s="208"/>
      <c r="B150" s="209"/>
      <c r="C150" s="210"/>
      <c r="D150" s="210"/>
      <c r="E150" s="210"/>
      <c r="F150" s="210"/>
      <c r="G150" s="210"/>
      <c r="H150" s="211"/>
      <c r="I150" s="210"/>
      <c r="J150" s="210"/>
      <c r="K150" s="210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</row>
    <row r="151" spans="1:45" x14ac:dyDescent="0.2">
      <c r="A151" s="208"/>
      <c r="B151" s="209"/>
      <c r="C151" s="210"/>
      <c r="D151" s="210"/>
      <c r="E151" s="210"/>
      <c r="F151" s="210"/>
      <c r="G151" s="210"/>
      <c r="H151" s="211"/>
      <c r="I151" s="210"/>
      <c r="J151" s="210"/>
      <c r="K151" s="210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</row>
    <row r="152" spans="1:45" x14ac:dyDescent="0.2">
      <c r="A152" s="208"/>
      <c r="B152" s="209"/>
      <c r="C152" s="210"/>
      <c r="D152" s="210"/>
      <c r="E152" s="210"/>
      <c r="F152" s="210"/>
      <c r="G152" s="210"/>
      <c r="H152" s="211"/>
      <c r="I152" s="210"/>
      <c r="J152" s="210"/>
      <c r="K152" s="210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</row>
    <row r="153" spans="1:45" x14ac:dyDescent="0.2">
      <c r="A153" s="208"/>
      <c r="B153" s="209"/>
      <c r="C153" s="210"/>
      <c r="D153" s="210"/>
      <c r="E153" s="210"/>
      <c r="F153" s="210"/>
      <c r="G153" s="210"/>
      <c r="H153" s="211"/>
      <c r="I153" s="210"/>
      <c r="J153" s="210"/>
      <c r="K153" s="210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</row>
    <row r="154" spans="1:45" x14ac:dyDescent="0.2">
      <c r="A154" s="208"/>
      <c r="B154" s="209"/>
      <c r="C154" s="210"/>
      <c r="D154" s="210"/>
      <c r="E154" s="210"/>
      <c r="F154" s="210"/>
      <c r="G154" s="210"/>
      <c r="H154" s="211"/>
      <c r="I154" s="210"/>
      <c r="J154" s="210"/>
      <c r="K154" s="210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</row>
    <row r="155" spans="1:45" x14ac:dyDescent="0.2">
      <c r="A155" s="208"/>
      <c r="B155" s="209"/>
      <c r="C155" s="210"/>
      <c r="D155" s="210"/>
      <c r="E155" s="210"/>
      <c r="F155" s="210"/>
      <c r="G155" s="210"/>
      <c r="H155" s="211"/>
      <c r="I155" s="210"/>
      <c r="J155" s="210"/>
      <c r="K155" s="210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</row>
    <row r="156" spans="1:45" x14ac:dyDescent="0.2">
      <c r="A156" s="208"/>
      <c r="B156" s="209"/>
      <c r="C156" s="210"/>
      <c r="D156" s="210"/>
      <c r="E156" s="210"/>
      <c r="F156" s="210"/>
      <c r="G156" s="210"/>
      <c r="H156" s="211"/>
      <c r="I156" s="210"/>
      <c r="J156" s="210"/>
      <c r="K156" s="210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</row>
    <row r="157" spans="1:45" x14ac:dyDescent="0.2">
      <c r="A157" s="208"/>
      <c r="B157" s="209"/>
      <c r="C157" s="210"/>
      <c r="D157" s="210"/>
      <c r="E157" s="210"/>
      <c r="F157" s="210"/>
      <c r="G157" s="210"/>
      <c r="H157" s="211"/>
      <c r="I157" s="210"/>
      <c r="J157" s="210"/>
      <c r="K157" s="210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</row>
    <row r="158" spans="1:45" x14ac:dyDescent="0.2">
      <c r="A158" s="208"/>
      <c r="B158" s="209"/>
      <c r="C158" s="210"/>
      <c r="D158" s="210"/>
      <c r="E158" s="210"/>
      <c r="F158" s="210"/>
      <c r="G158" s="210"/>
      <c r="H158" s="211"/>
      <c r="I158" s="210"/>
      <c r="J158" s="210"/>
      <c r="K158" s="210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</row>
    <row r="159" spans="1:45" x14ac:dyDescent="0.2">
      <c r="A159" s="208"/>
      <c r="B159" s="209"/>
      <c r="C159" s="210"/>
      <c r="D159" s="210"/>
      <c r="E159" s="210"/>
      <c r="F159" s="210"/>
      <c r="G159" s="210"/>
      <c r="H159" s="211"/>
      <c r="I159" s="210"/>
      <c r="J159" s="210"/>
      <c r="K159" s="210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</row>
    <row r="160" spans="1:45" x14ac:dyDescent="0.2">
      <c r="A160" s="208"/>
      <c r="B160" s="209"/>
      <c r="C160" s="210"/>
      <c r="D160" s="210"/>
      <c r="E160" s="210"/>
      <c r="F160" s="210"/>
      <c r="G160" s="210"/>
      <c r="H160" s="211"/>
      <c r="I160" s="210"/>
      <c r="J160" s="210"/>
      <c r="K160" s="210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</row>
    <row r="161" spans="1:45" x14ac:dyDescent="0.2">
      <c r="A161" s="208"/>
      <c r="B161" s="209"/>
      <c r="C161" s="210"/>
      <c r="D161" s="210"/>
      <c r="E161" s="210"/>
      <c r="F161" s="210"/>
      <c r="G161" s="210"/>
      <c r="H161" s="211"/>
      <c r="I161" s="210"/>
      <c r="J161" s="210"/>
      <c r="K161" s="210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</row>
    <row r="162" spans="1:45" x14ac:dyDescent="0.2">
      <c r="A162" s="208"/>
      <c r="B162" s="209"/>
      <c r="C162" s="210"/>
      <c r="D162" s="210"/>
      <c r="E162" s="210"/>
      <c r="F162" s="210"/>
      <c r="G162" s="210"/>
      <c r="H162" s="211"/>
      <c r="I162" s="210"/>
      <c r="J162" s="210"/>
      <c r="K162" s="210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</row>
    <row r="163" spans="1:45" x14ac:dyDescent="0.2">
      <c r="A163" s="208"/>
      <c r="B163" s="209"/>
      <c r="C163" s="210"/>
      <c r="D163" s="210"/>
      <c r="E163" s="210"/>
      <c r="F163" s="210"/>
      <c r="G163" s="210"/>
      <c r="H163" s="211"/>
      <c r="I163" s="210"/>
      <c r="J163" s="210"/>
      <c r="K163" s="210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</row>
    <row r="164" spans="1:45" x14ac:dyDescent="0.2">
      <c r="A164" s="208"/>
      <c r="B164" s="209"/>
      <c r="C164" s="210"/>
      <c r="D164" s="210"/>
      <c r="E164" s="210"/>
      <c r="F164" s="210"/>
      <c r="G164" s="210"/>
      <c r="H164" s="211"/>
      <c r="I164" s="210"/>
      <c r="J164" s="210"/>
      <c r="K164" s="210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</row>
    <row r="165" spans="1:45" x14ac:dyDescent="0.2">
      <c r="A165" s="208"/>
      <c r="B165" s="209"/>
      <c r="C165" s="210"/>
      <c r="D165" s="210"/>
      <c r="E165" s="210"/>
      <c r="F165" s="210"/>
      <c r="G165" s="210"/>
      <c r="H165" s="211"/>
      <c r="I165" s="210"/>
      <c r="J165" s="210"/>
      <c r="K165" s="210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</row>
    <row r="166" spans="1:45" x14ac:dyDescent="0.2">
      <c r="A166" s="208"/>
      <c r="B166" s="209"/>
      <c r="C166" s="210"/>
      <c r="D166" s="210"/>
      <c r="E166" s="210"/>
      <c r="F166" s="210"/>
      <c r="G166" s="210"/>
      <c r="H166" s="211"/>
      <c r="I166" s="210"/>
      <c r="J166" s="210"/>
      <c r="K166" s="210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</row>
    <row r="167" spans="1:45" x14ac:dyDescent="0.2">
      <c r="A167" s="208"/>
      <c r="B167" s="209"/>
      <c r="C167" s="210"/>
      <c r="D167" s="210"/>
      <c r="E167" s="210"/>
      <c r="F167" s="210"/>
      <c r="G167" s="210"/>
      <c r="H167" s="211"/>
      <c r="I167" s="210"/>
      <c r="J167" s="210"/>
      <c r="K167" s="210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</row>
    <row r="168" spans="1:45" x14ac:dyDescent="0.2">
      <c r="A168" s="208"/>
      <c r="B168" s="209"/>
      <c r="C168" s="210"/>
      <c r="D168" s="210"/>
      <c r="E168" s="210"/>
      <c r="F168" s="210"/>
      <c r="G168" s="210"/>
      <c r="H168" s="211"/>
      <c r="I168" s="210"/>
      <c r="J168" s="210"/>
      <c r="K168" s="210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</row>
    <row r="169" spans="1:45" x14ac:dyDescent="0.2">
      <c r="A169" s="208"/>
      <c r="B169" s="209"/>
      <c r="C169" s="210"/>
      <c r="D169" s="210"/>
      <c r="E169" s="210"/>
      <c r="F169" s="210"/>
      <c r="G169" s="210"/>
      <c r="H169" s="211"/>
      <c r="I169" s="210"/>
      <c r="J169" s="210"/>
      <c r="K169" s="210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</row>
    <row r="170" spans="1:45" x14ac:dyDescent="0.2">
      <c r="A170" s="208"/>
      <c r="B170" s="209"/>
      <c r="C170" s="210"/>
      <c r="D170" s="210"/>
      <c r="E170" s="210"/>
      <c r="F170" s="210"/>
      <c r="G170" s="210"/>
      <c r="H170" s="211"/>
      <c r="I170" s="210"/>
      <c r="J170" s="210"/>
      <c r="K170" s="210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</row>
    <row r="171" spans="1:45" x14ac:dyDescent="0.2">
      <c r="A171" s="208"/>
      <c r="B171" s="209"/>
      <c r="C171" s="210"/>
      <c r="D171" s="210"/>
      <c r="E171" s="210"/>
      <c r="F171" s="210"/>
      <c r="G171" s="210"/>
      <c r="H171" s="211"/>
      <c r="I171" s="210"/>
      <c r="J171" s="210"/>
      <c r="K171" s="210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</row>
    <row r="172" spans="1:45" x14ac:dyDescent="0.2">
      <c r="A172" s="208"/>
      <c r="B172" s="209"/>
      <c r="C172" s="210"/>
      <c r="D172" s="210"/>
      <c r="E172" s="210"/>
      <c r="F172" s="210"/>
      <c r="G172" s="210"/>
      <c r="H172" s="211"/>
      <c r="I172" s="210"/>
      <c r="J172" s="210"/>
      <c r="K172" s="210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</row>
    <row r="173" spans="1:45" x14ac:dyDescent="0.2">
      <c r="A173" s="208"/>
      <c r="B173" s="209"/>
      <c r="C173" s="210"/>
      <c r="D173" s="210"/>
      <c r="E173" s="210"/>
      <c r="F173" s="210"/>
      <c r="G173" s="210"/>
      <c r="H173" s="211"/>
      <c r="I173" s="210"/>
      <c r="J173" s="210"/>
      <c r="K173" s="210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</row>
    <row r="174" spans="1:45" x14ac:dyDescent="0.2">
      <c r="A174" s="208"/>
      <c r="B174" s="209"/>
      <c r="C174" s="210"/>
      <c r="D174" s="210"/>
      <c r="E174" s="210"/>
      <c r="F174" s="210"/>
      <c r="G174" s="210"/>
      <c r="H174" s="211"/>
      <c r="I174" s="210"/>
      <c r="J174" s="210"/>
      <c r="K174" s="210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</row>
    <row r="175" spans="1:45" x14ac:dyDescent="0.2">
      <c r="A175" s="208"/>
      <c r="B175" s="209"/>
      <c r="C175" s="210"/>
      <c r="D175" s="210"/>
      <c r="E175" s="210"/>
      <c r="F175" s="210"/>
      <c r="G175" s="210"/>
      <c r="H175" s="211"/>
      <c r="I175" s="210"/>
      <c r="J175" s="210"/>
      <c r="K175" s="210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</row>
    <row r="176" spans="1:45" x14ac:dyDescent="0.2">
      <c r="A176" s="208"/>
      <c r="B176" s="209"/>
      <c r="C176" s="210"/>
      <c r="D176" s="210"/>
      <c r="E176" s="210"/>
      <c r="F176" s="210"/>
      <c r="G176" s="210"/>
      <c r="H176" s="211"/>
      <c r="I176" s="210"/>
      <c r="J176" s="210"/>
      <c r="K176" s="210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</row>
    <row r="177" spans="1:45" x14ac:dyDescent="0.2">
      <c r="A177" s="208"/>
      <c r="B177" s="209"/>
      <c r="C177" s="210"/>
      <c r="D177" s="210"/>
      <c r="E177" s="210"/>
      <c r="F177" s="210"/>
      <c r="G177" s="210"/>
      <c r="H177" s="211"/>
      <c r="I177" s="210"/>
      <c r="J177" s="210"/>
      <c r="K177" s="210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</row>
    <row r="178" spans="1:45" x14ac:dyDescent="0.2">
      <c r="A178" s="208"/>
      <c r="B178" s="209"/>
      <c r="C178" s="210"/>
      <c r="D178" s="210"/>
      <c r="E178" s="210"/>
      <c r="F178" s="210"/>
      <c r="G178" s="210"/>
      <c r="H178" s="211"/>
      <c r="I178" s="210"/>
      <c r="J178" s="210"/>
      <c r="K178" s="210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</row>
    <row r="179" spans="1:45" x14ac:dyDescent="0.2">
      <c r="A179" s="208"/>
      <c r="B179" s="209"/>
      <c r="C179" s="210"/>
      <c r="D179" s="210"/>
      <c r="E179" s="210"/>
      <c r="F179" s="210"/>
      <c r="G179" s="210"/>
      <c r="H179" s="211"/>
      <c r="I179" s="210"/>
      <c r="J179" s="210"/>
      <c r="K179" s="210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</row>
    <row r="180" spans="1:45" x14ac:dyDescent="0.2">
      <c r="A180" s="208"/>
      <c r="B180" s="209"/>
      <c r="C180" s="210"/>
      <c r="D180" s="210"/>
      <c r="E180" s="210"/>
      <c r="F180" s="210"/>
      <c r="G180" s="210"/>
      <c r="H180" s="211"/>
      <c r="I180" s="210"/>
      <c r="J180" s="210"/>
      <c r="K180" s="210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</row>
    <row r="181" spans="1:45" x14ac:dyDescent="0.2">
      <c r="A181" s="208"/>
      <c r="B181" s="209"/>
      <c r="C181" s="210"/>
      <c r="D181" s="210"/>
      <c r="E181" s="210"/>
      <c r="F181" s="210"/>
      <c r="G181" s="210"/>
      <c r="H181" s="211"/>
      <c r="I181" s="210"/>
      <c r="J181" s="210"/>
      <c r="K181" s="210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</row>
    <row r="182" spans="1:45" x14ac:dyDescent="0.2">
      <c r="A182" s="208"/>
      <c r="B182" s="209"/>
      <c r="C182" s="210"/>
      <c r="D182" s="210"/>
      <c r="E182" s="210"/>
      <c r="F182" s="210"/>
      <c r="G182" s="210"/>
      <c r="H182" s="211"/>
      <c r="I182" s="210"/>
      <c r="J182" s="210"/>
      <c r="K182" s="210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</row>
    <row r="183" spans="1:45" x14ac:dyDescent="0.2">
      <c r="A183" s="208"/>
      <c r="B183" s="209"/>
      <c r="C183" s="210"/>
      <c r="D183" s="210"/>
      <c r="E183" s="210"/>
      <c r="F183" s="210"/>
      <c r="G183" s="210"/>
      <c r="H183" s="211"/>
      <c r="I183" s="210"/>
      <c r="J183" s="210"/>
      <c r="K183" s="210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</row>
    <row r="184" spans="1:45" x14ac:dyDescent="0.2">
      <c r="A184" s="208"/>
      <c r="B184" s="209"/>
      <c r="C184" s="210"/>
      <c r="D184" s="210"/>
      <c r="E184" s="210"/>
      <c r="F184" s="210"/>
      <c r="G184" s="210"/>
      <c r="H184" s="211"/>
      <c r="I184" s="210"/>
      <c r="J184" s="210"/>
      <c r="K184" s="210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</row>
    <row r="185" spans="1:45" x14ac:dyDescent="0.2">
      <c r="A185" s="208"/>
      <c r="B185" s="209"/>
      <c r="C185" s="210"/>
      <c r="D185" s="210"/>
      <c r="E185" s="210"/>
      <c r="F185" s="210"/>
      <c r="G185" s="210"/>
      <c r="H185" s="211"/>
      <c r="I185" s="210"/>
      <c r="J185" s="210"/>
      <c r="K185" s="210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</row>
    <row r="186" spans="1:45" x14ac:dyDescent="0.2">
      <c r="A186" s="208"/>
      <c r="B186" s="209"/>
      <c r="C186" s="210"/>
      <c r="D186" s="210"/>
      <c r="E186" s="210"/>
      <c r="F186" s="210"/>
      <c r="G186" s="210"/>
      <c r="H186" s="211"/>
      <c r="I186" s="210"/>
      <c r="J186" s="210"/>
      <c r="K186" s="210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</row>
    <row r="187" spans="1:45" x14ac:dyDescent="0.2">
      <c r="A187" s="208"/>
      <c r="B187" s="209"/>
      <c r="C187" s="210"/>
      <c r="D187" s="210"/>
      <c r="E187" s="210"/>
      <c r="F187" s="210"/>
      <c r="G187" s="210"/>
      <c r="H187" s="211"/>
      <c r="I187" s="210"/>
      <c r="J187" s="210"/>
      <c r="K187" s="210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</row>
    <row r="188" spans="1:45" x14ac:dyDescent="0.2">
      <c r="A188" s="208"/>
      <c r="B188" s="209"/>
      <c r="C188" s="210"/>
      <c r="D188" s="210"/>
      <c r="E188" s="210"/>
      <c r="F188" s="210"/>
      <c r="G188" s="210"/>
      <c r="H188" s="211"/>
      <c r="I188" s="210"/>
      <c r="J188" s="210"/>
      <c r="K188" s="210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</row>
    <row r="189" spans="1:45" x14ac:dyDescent="0.2">
      <c r="A189" s="208"/>
      <c r="B189" s="209"/>
      <c r="C189" s="210"/>
      <c r="D189" s="210"/>
      <c r="E189" s="210"/>
      <c r="F189" s="210"/>
      <c r="G189" s="210"/>
      <c r="H189" s="211"/>
      <c r="I189" s="210"/>
      <c r="J189" s="210"/>
      <c r="K189" s="210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</row>
    <row r="190" spans="1:45" x14ac:dyDescent="0.2">
      <c r="A190" s="208"/>
      <c r="B190" s="209"/>
      <c r="C190" s="210"/>
      <c r="D190" s="210"/>
      <c r="E190" s="210"/>
      <c r="F190" s="210"/>
      <c r="G190" s="210"/>
      <c r="H190" s="211"/>
      <c r="I190" s="210"/>
      <c r="J190" s="210"/>
      <c r="K190" s="210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</row>
    <row r="191" spans="1:45" x14ac:dyDescent="0.2">
      <c r="A191" s="208"/>
      <c r="B191" s="209"/>
      <c r="C191" s="210"/>
      <c r="D191" s="210"/>
      <c r="E191" s="210"/>
      <c r="F191" s="210"/>
      <c r="G191" s="210"/>
      <c r="H191" s="211"/>
      <c r="I191" s="210"/>
      <c r="J191" s="210"/>
      <c r="K191" s="210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</row>
    <row r="192" spans="1:45" x14ac:dyDescent="0.2">
      <c r="A192" s="208"/>
      <c r="B192" s="209"/>
      <c r="C192" s="210"/>
      <c r="D192" s="210"/>
      <c r="E192" s="210"/>
      <c r="F192" s="210"/>
      <c r="G192" s="210"/>
      <c r="H192" s="211"/>
      <c r="I192" s="210"/>
      <c r="J192" s="210"/>
      <c r="K192" s="210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</row>
    <row r="193" spans="1:45" x14ac:dyDescent="0.2">
      <c r="A193" s="208"/>
      <c r="B193" s="209"/>
      <c r="C193" s="210"/>
      <c r="D193" s="210"/>
      <c r="E193" s="210"/>
      <c r="F193" s="210"/>
      <c r="G193" s="210"/>
      <c r="H193" s="211"/>
      <c r="I193" s="210"/>
      <c r="J193" s="210"/>
      <c r="K193" s="210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</row>
    <row r="194" spans="1:45" x14ac:dyDescent="0.2">
      <c r="A194" s="208"/>
      <c r="B194" s="209"/>
      <c r="C194" s="210"/>
      <c r="D194" s="210"/>
      <c r="E194" s="210"/>
      <c r="F194" s="210"/>
      <c r="G194" s="210"/>
      <c r="H194" s="211"/>
      <c r="I194" s="210"/>
      <c r="J194" s="210"/>
      <c r="K194" s="210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</row>
    <row r="195" spans="1:45" x14ac:dyDescent="0.2">
      <c r="A195" s="208"/>
      <c r="B195" s="209"/>
      <c r="C195" s="210"/>
      <c r="D195" s="210"/>
      <c r="E195" s="210"/>
      <c r="F195" s="210"/>
      <c r="G195" s="210"/>
      <c r="H195" s="211"/>
      <c r="I195" s="210"/>
      <c r="J195" s="210"/>
      <c r="K195" s="210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</row>
    <row r="196" spans="1:45" x14ac:dyDescent="0.2">
      <c r="A196" s="208"/>
      <c r="B196" s="209"/>
      <c r="C196" s="210"/>
      <c r="D196" s="210"/>
      <c r="E196" s="210"/>
      <c r="F196" s="210"/>
      <c r="G196" s="210"/>
      <c r="H196" s="211"/>
      <c r="I196" s="210"/>
      <c r="J196" s="210"/>
      <c r="K196" s="210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</row>
    <row r="197" spans="1:45" x14ac:dyDescent="0.2">
      <c r="A197" s="208"/>
      <c r="B197" s="209"/>
      <c r="C197" s="210"/>
      <c r="D197" s="210"/>
      <c r="E197" s="210"/>
      <c r="F197" s="210"/>
      <c r="G197" s="210"/>
      <c r="H197" s="211"/>
      <c r="I197" s="210"/>
      <c r="J197" s="210"/>
      <c r="K197" s="210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</row>
    <row r="198" spans="1:45" x14ac:dyDescent="0.2">
      <c r="A198" s="208"/>
      <c r="B198" s="209"/>
      <c r="C198" s="210"/>
      <c r="D198" s="210"/>
      <c r="E198" s="210"/>
      <c r="F198" s="210"/>
      <c r="G198" s="210"/>
      <c r="H198" s="211"/>
      <c r="I198" s="210"/>
      <c r="J198" s="210"/>
      <c r="K198" s="210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</row>
    <row r="199" spans="1:45" x14ac:dyDescent="0.2">
      <c r="A199" s="208"/>
      <c r="B199" s="209"/>
      <c r="C199" s="210"/>
      <c r="D199" s="210"/>
      <c r="E199" s="210"/>
      <c r="F199" s="210"/>
      <c r="G199" s="210"/>
      <c r="H199" s="211"/>
      <c r="I199" s="210"/>
      <c r="J199" s="210"/>
      <c r="K199" s="210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</row>
    <row r="200" spans="1:45" x14ac:dyDescent="0.2">
      <c r="A200" s="208"/>
      <c r="B200" s="209"/>
      <c r="C200" s="210"/>
      <c r="D200" s="210"/>
      <c r="E200" s="210"/>
      <c r="F200" s="210"/>
      <c r="G200" s="210"/>
      <c r="H200" s="211"/>
      <c r="I200" s="210"/>
      <c r="J200" s="210"/>
      <c r="K200" s="210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</row>
    <row r="201" spans="1:45" x14ac:dyDescent="0.2">
      <c r="A201" s="208"/>
      <c r="B201" s="209"/>
      <c r="C201" s="210"/>
      <c r="D201" s="210"/>
      <c r="E201" s="210"/>
      <c r="F201" s="210"/>
      <c r="G201" s="210"/>
      <c r="H201" s="211"/>
      <c r="I201" s="210"/>
      <c r="J201" s="210"/>
      <c r="K201" s="210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</row>
    <row r="202" spans="1:45" x14ac:dyDescent="0.2">
      <c r="A202" s="208"/>
      <c r="B202" s="209"/>
      <c r="C202" s="210"/>
      <c r="D202" s="210"/>
      <c r="E202" s="210"/>
      <c r="F202" s="210"/>
      <c r="G202" s="210"/>
      <c r="H202" s="211"/>
      <c r="I202" s="210"/>
      <c r="J202" s="210"/>
      <c r="K202" s="210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</row>
    <row r="203" spans="1:45" x14ac:dyDescent="0.2">
      <c r="A203" s="208"/>
      <c r="B203" s="209"/>
      <c r="C203" s="210"/>
      <c r="D203" s="210"/>
      <c r="E203" s="210"/>
      <c r="F203" s="210"/>
      <c r="G203" s="210"/>
      <c r="H203" s="211"/>
      <c r="I203" s="210"/>
      <c r="J203" s="210"/>
      <c r="K203" s="210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</row>
    <row r="204" spans="1:45" x14ac:dyDescent="0.2">
      <c r="A204" s="208"/>
      <c r="B204" s="209"/>
      <c r="C204" s="210"/>
      <c r="D204" s="210"/>
      <c r="E204" s="210"/>
      <c r="F204" s="210"/>
      <c r="G204" s="210"/>
      <c r="H204" s="211"/>
      <c r="I204" s="210"/>
      <c r="J204" s="210"/>
      <c r="K204" s="210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</row>
    <row r="205" spans="1:45" x14ac:dyDescent="0.2">
      <c r="A205" s="208"/>
      <c r="B205" s="209"/>
      <c r="C205" s="210"/>
      <c r="D205" s="210"/>
      <c r="E205" s="210"/>
      <c r="F205" s="210"/>
      <c r="G205" s="210"/>
      <c r="H205" s="211"/>
      <c r="I205" s="210"/>
      <c r="J205" s="210"/>
      <c r="K205" s="210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</row>
    <row r="206" spans="1:45" x14ac:dyDescent="0.2">
      <c r="A206" s="208"/>
      <c r="B206" s="209"/>
      <c r="C206" s="210"/>
      <c r="D206" s="210"/>
      <c r="E206" s="210"/>
      <c r="F206" s="210"/>
      <c r="G206" s="210"/>
      <c r="H206" s="211"/>
      <c r="I206" s="210"/>
      <c r="J206" s="210"/>
      <c r="K206" s="210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</row>
    <row r="207" spans="1:45" x14ac:dyDescent="0.2">
      <c r="A207" s="208"/>
      <c r="B207" s="209"/>
      <c r="C207" s="210"/>
      <c r="D207" s="210"/>
      <c r="E207" s="210"/>
      <c r="F207" s="210"/>
      <c r="G207" s="210"/>
      <c r="H207" s="211"/>
      <c r="I207" s="210"/>
      <c r="J207" s="210"/>
      <c r="K207" s="210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</row>
    <row r="208" spans="1:45" x14ac:dyDescent="0.2">
      <c r="A208" s="208"/>
      <c r="B208" s="209"/>
      <c r="C208" s="210"/>
      <c r="D208" s="210"/>
      <c r="E208" s="210"/>
      <c r="F208" s="210"/>
      <c r="G208" s="210"/>
      <c r="H208" s="211"/>
      <c r="I208" s="210"/>
      <c r="J208" s="210"/>
      <c r="K208" s="210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</row>
    <row r="209" spans="1:45" x14ac:dyDescent="0.2">
      <c r="A209" s="208"/>
      <c r="B209" s="209"/>
      <c r="C209" s="210"/>
      <c r="D209" s="210"/>
      <c r="E209" s="210"/>
      <c r="F209" s="210"/>
      <c r="G209" s="210"/>
      <c r="H209" s="211"/>
      <c r="I209" s="210"/>
      <c r="J209" s="210"/>
      <c r="K209" s="210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</row>
    <row r="210" spans="1:45" x14ac:dyDescent="0.2">
      <c r="A210" s="208"/>
      <c r="B210" s="209"/>
      <c r="C210" s="210"/>
      <c r="D210" s="210"/>
      <c r="E210" s="210"/>
      <c r="F210" s="210"/>
      <c r="G210" s="210"/>
      <c r="H210" s="211"/>
      <c r="I210" s="210"/>
      <c r="J210" s="210"/>
      <c r="K210" s="210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</row>
    <row r="211" spans="1:45" x14ac:dyDescent="0.2">
      <c r="A211" s="208"/>
      <c r="B211" s="209"/>
      <c r="C211" s="210"/>
      <c r="D211" s="210"/>
      <c r="E211" s="210"/>
      <c r="F211" s="210"/>
      <c r="G211" s="210"/>
      <c r="H211" s="211"/>
      <c r="I211" s="210"/>
      <c r="J211" s="210"/>
      <c r="K211" s="210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</row>
    <row r="212" spans="1:45" x14ac:dyDescent="0.2">
      <c r="A212" s="208"/>
      <c r="B212" s="209"/>
      <c r="C212" s="210"/>
      <c r="D212" s="210"/>
      <c r="E212" s="210"/>
      <c r="F212" s="210"/>
      <c r="G212" s="210"/>
      <c r="H212" s="211"/>
      <c r="I212" s="210"/>
      <c r="J212" s="210"/>
      <c r="K212" s="210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</row>
    <row r="213" spans="1:45" x14ac:dyDescent="0.2">
      <c r="A213" s="208"/>
      <c r="B213" s="209"/>
      <c r="C213" s="210"/>
      <c r="D213" s="210"/>
      <c r="E213" s="210"/>
      <c r="F213" s="210"/>
      <c r="G213" s="210"/>
      <c r="H213" s="211"/>
      <c r="I213" s="210"/>
      <c r="J213" s="210"/>
      <c r="K213" s="210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</row>
    <row r="214" spans="1:45" x14ac:dyDescent="0.2">
      <c r="A214" s="208"/>
      <c r="B214" s="209"/>
      <c r="C214" s="210"/>
      <c r="D214" s="210"/>
      <c r="E214" s="210"/>
      <c r="F214" s="210"/>
      <c r="G214" s="210"/>
      <c r="H214" s="211"/>
      <c r="I214" s="210"/>
      <c r="J214" s="210"/>
      <c r="K214" s="210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</row>
    <row r="215" spans="1:45" x14ac:dyDescent="0.2">
      <c r="A215" s="208"/>
      <c r="B215" s="209"/>
      <c r="C215" s="210"/>
      <c r="D215" s="210"/>
      <c r="E215" s="210"/>
      <c r="F215" s="210"/>
      <c r="G215" s="210"/>
      <c r="H215" s="211"/>
      <c r="I215" s="210"/>
      <c r="J215" s="210"/>
      <c r="K215" s="210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</row>
    <row r="216" spans="1:45" x14ac:dyDescent="0.2">
      <c r="A216" s="208"/>
      <c r="B216" s="209"/>
      <c r="C216" s="210"/>
      <c r="D216" s="210"/>
      <c r="E216" s="210"/>
      <c r="F216" s="210"/>
      <c r="G216" s="210"/>
      <c r="H216" s="211"/>
      <c r="I216" s="210"/>
      <c r="J216" s="210"/>
      <c r="K216" s="210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</row>
    <row r="217" spans="1:45" x14ac:dyDescent="0.2">
      <c r="A217" s="208"/>
      <c r="B217" s="209"/>
      <c r="C217" s="210"/>
      <c r="D217" s="210"/>
      <c r="E217" s="210"/>
      <c r="F217" s="210"/>
      <c r="G217" s="210"/>
      <c r="H217" s="211"/>
      <c r="I217" s="210"/>
      <c r="J217" s="210"/>
      <c r="K217" s="210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</row>
    <row r="218" spans="1:45" x14ac:dyDescent="0.2">
      <c r="A218" s="208"/>
      <c r="B218" s="209"/>
      <c r="C218" s="210"/>
      <c r="D218" s="210"/>
      <c r="E218" s="210"/>
      <c r="F218" s="210"/>
      <c r="G218" s="210"/>
      <c r="H218" s="211"/>
      <c r="I218" s="210"/>
      <c r="J218" s="210"/>
      <c r="K218" s="210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</row>
    <row r="219" spans="1:45" x14ac:dyDescent="0.2">
      <c r="A219" s="208"/>
      <c r="B219" s="209"/>
      <c r="C219" s="210"/>
      <c r="D219" s="210"/>
      <c r="E219" s="210"/>
      <c r="F219" s="210"/>
      <c r="G219" s="210"/>
      <c r="H219" s="211"/>
      <c r="I219" s="210"/>
      <c r="J219" s="210"/>
      <c r="K219" s="210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</row>
    <row r="220" spans="1:45" x14ac:dyDescent="0.2">
      <c r="A220" s="208"/>
      <c r="B220" s="209"/>
      <c r="C220" s="210"/>
      <c r="D220" s="210"/>
      <c r="E220" s="210"/>
      <c r="F220" s="210"/>
      <c r="G220" s="210"/>
      <c r="H220" s="211"/>
      <c r="I220" s="210"/>
      <c r="J220" s="210"/>
      <c r="K220" s="210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</row>
    <row r="221" spans="1:45" x14ac:dyDescent="0.2">
      <c r="A221" s="208"/>
      <c r="B221" s="209"/>
      <c r="C221" s="210"/>
      <c r="D221" s="210"/>
      <c r="E221" s="210"/>
      <c r="F221" s="210"/>
      <c r="G221" s="210"/>
      <c r="H221" s="211"/>
      <c r="I221" s="210"/>
      <c r="J221" s="210"/>
      <c r="K221" s="210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</row>
    <row r="222" spans="1:45" x14ac:dyDescent="0.2">
      <c r="A222" s="208"/>
      <c r="B222" s="209"/>
      <c r="C222" s="210"/>
      <c r="D222" s="210"/>
      <c r="E222" s="210"/>
      <c r="F222" s="210"/>
      <c r="G222" s="210"/>
      <c r="H222" s="211"/>
      <c r="I222" s="210"/>
      <c r="J222" s="210"/>
      <c r="K222" s="210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</row>
    <row r="223" spans="1:45" x14ac:dyDescent="0.2">
      <c r="A223" s="208"/>
      <c r="B223" s="209"/>
      <c r="C223" s="210"/>
      <c r="D223" s="210"/>
      <c r="E223" s="210"/>
      <c r="F223" s="210"/>
      <c r="G223" s="210"/>
      <c r="H223" s="211"/>
      <c r="I223" s="210"/>
      <c r="J223" s="210"/>
      <c r="K223" s="210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</row>
    <row r="224" spans="1:45" x14ac:dyDescent="0.2">
      <c r="A224" s="208"/>
      <c r="B224" s="209"/>
      <c r="C224" s="210"/>
      <c r="D224" s="210"/>
      <c r="E224" s="210"/>
      <c r="F224" s="210"/>
      <c r="G224" s="210"/>
      <c r="H224" s="211"/>
      <c r="I224" s="210"/>
      <c r="J224" s="210"/>
      <c r="K224" s="210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</row>
    <row r="225" spans="1:45" x14ac:dyDescent="0.2">
      <c r="A225" s="208"/>
      <c r="B225" s="209"/>
      <c r="C225" s="210"/>
      <c r="D225" s="210"/>
      <c r="E225" s="210"/>
      <c r="F225" s="210"/>
      <c r="G225" s="210"/>
      <c r="H225" s="211"/>
      <c r="I225" s="210"/>
      <c r="J225" s="210"/>
      <c r="K225" s="210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</row>
    <row r="226" spans="1:45" x14ac:dyDescent="0.2">
      <c r="A226" s="208"/>
      <c r="B226" s="209"/>
      <c r="C226" s="210"/>
      <c r="D226" s="210"/>
      <c r="E226" s="210"/>
      <c r="F226" s="210"/>
      <c r="G226" s="210"/>
      <c r="H226" s="211"/>
      <c r="I226" s="210"/>
      <c r="J226" s="210"/>
      <c r="K226" s="210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</row>
    <row r="227" spans="1:45" x14ac:dyDescent="0.2">
      <c r="A227" s="208"/>
      <c r="B227" s="209"/>
      <c r="C227" s="210"/>
      <c r="D227" s="210"/>
      <c r="E227" s="210"/>
      <c r="F227" s="210"/>
      <c r="G227" s="210"/>
      <c r="H227" s="211"/>
      <c r="I227" s="210"/>
      <c r="J227" s="210"/>
      <c r="K227" s="210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</row>
    <row r="228" spans="1:45" x14ac:dyDescent="0.2">
      <c r="A228" s="208"/>
      <c r="B228" s="209"/>
      <c r="C228" s="210"/>
      <c r="D228" s="210"/>
      <c r="E228" s="210"/>
      <c r="F228" s="210"/>
      <c r="G228" s="210"/>
      <c r="H228" s="211"/>
      <c r="I228" s="210"/>
      <c r="J228" s="210"/>
      <c r="K228" s="210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</row>
    <row r="229" spans="1:45" x14ac:dyDescent="0.2">
      <c r="A229" s="208"/>
      <c r="B229" s="209"/>
      <c r="C229" s="210"/>
      <c r="D229" s="210"/>
      <c r="E229" s="210"/>
      <c r="F229" s="210"/>
      <c r="G229" s="210"/>
      <c r="H229" s="211"/>
      <c r="I229" s="210"/>
      <c r="J229" s="210"/>
      <c r="K229" s="210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</row>
    <row r="230" spans="1:45" x14ac:dyDescent="0.2">
      <c r="A230" s="208"/>
      <c r="B230" s="209"/>
      <c r="C230" s="210"/>
      <c r="D230" s="210"/>
      <c r="E230" s="210"/>
      <c r="F230" s="210"/>
      <c r="G230" s="210"/>
      <c r="H230" s="211"/>
      <c r="I230" s="210"/>
      <c r="J230" s="210"/>
      <c r="K230" s="210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</row>
    <row r="231" spans="1:45" x14ac:dyDescent="0.2">
      <c r="A231" s="208"/>
      <c r="B231" s="209"/>
      <c r="C231" s="210"/>
      <c r="D231" s="210"/>
      <c r="E231" s="210"/>
      <c r="F231" s="210"/>
      <c r="G231" s="210"/>
      <c r="H231" s="211"/>
      <c r="I231" s="210"/>
      <c r="J231" s="210"/>
      <c r="K231" s="210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</row>
    <row r="232" spans="1:45" x14ac:dyDescent="0.2">
      <c r="A232" s="208"/>
      <c r="B232" s="209"/>
      <c r="C232" s="210"/>
      <c r="D232" s="210"/>
      <c r="E232" s="210"/>
      <c r="F232" s="210"/>
      <c r="G232" s="210"/>
      <c r="H232" s="211"/>
      <c r="I232" s="210"/>
      <c r="J232" s="210"/>
      <c r="K232" s="210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</row>
    <row r="233" spans="1:45" x14ac:dyDescent="0.2">
      <c r="A233" s="208"/>
      <c r="B233" s="209"/>
      <c r="C233" s="210"/>
      <c r="D233" s="210"/>
      <c r="E233" s="210"/>
      <c r="F233" s="210"/>
      <c r="G233" s="210"/>
      <c r="H233" s="211"/>
      <c r="I233" s="210"/>
      <c r="J233" s="210"/>
      <c r="K233" s="210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</row>
    <row r="234" spans="1:45" x14ac:dyDescent="0.2">
      <c r="A234" s="208"/>
      <c r="B234" s="209"/>
      <c r="C234" s="210"/>
      <c r="D234" s="210"/>
      <c r="E234" s="210"/>
      <c r="F234" s="210"/>
      <c r="G234" s="210"/>
      <c r="H234" s="211"/>
      <c r="I234" s="210"/>
      <c r="J234" s="210"/>
      <c r="K234" s="210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</row>
    <row r="235" spans="1:45" x14ac:dyDescent="0.2">
      <c r="A235" s="208"/>
      <c r="B235" s="209"/>
      <c r="C235" s="210"/>
      <c r="D235" s="210"/>
      <c r="E235" s="210"/>
      <c r="F235" s="210"/>
      <c r="G235" s="210"/>
      <c r="H235" s="211"/>
      <c r="I235" s="210"/>
      <c r="J235" s="210"/>
      <c r="K235" s="210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</row>
    <row r="236" spans="1:45" x14ac:dyDescent="0.2">
      <c r="A236" s="208"/>
      <c r="B236" s="209"/>
      <c r="C236" s="210"/>
      <c r="D236" s="210"/>
      <c r="E236" s="210"/>
      <c r="F236" s="210"/>
      <c r="G236" s="210"/>
      <c r="H236" s="211"/>
      <c r="I236" s="210"/>
      <c r="J236" s="210"/>
      <c r="K236" s="210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</row>
    <row r="237" spans="1:45" x14ac:dyDescent="0.2">
      <c r="A237" s="208"/>
      <c r="B237" s="209"/>
      <c r="C237" s="210"/>
      <c r="D237" s="210"/>
      <c r="E237" s="210"/>
      <c r="F237" s="210"/>
      <c r="G237" s="210"/>
      <c r="H237" s="211"/>
      <c r="I237" s="210"/>
      <c r="J237" s="210"/>
      <c r="K237" s="210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</row>
    <row r="238" spans="1:45" x14ac:dyDescent="0.2">
      <c r="A238" s="208"/>
      <c r="B238" s="209"/>
      <c r="C238" s="210"/>
      <c r="D238" s="210"/>
      <c r="E238" s="210"/>
      <c r="F238" s="210"/>
      <c r="G238" s="210"/>
      <c r="H238" s="211"/>
      <c r="I238" s="210"/>
      <c r="J238" s="210"/>
      <c r="K238" s="210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</row>
    <row r="239" spans="1:45" x14ac:dyDescent="0.2">
      <c r="A239" s="208"/>
      <c r="B239" s="209"/>
      <c r="C239" s="210"/>
      <c r="D239" s="210"/>
      <c r="E239" s="210"/>
      <c r="F239" s="210"/>
      <c r="G239" s="210"/>
      <c r="H239" s="211"/>
      <c r="I239" s="210"/>
      <c r="J239" s="210"/>
      <c r="K239" s="210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</row>
    <row r="240" spans="1:45" x14ac:dyDescent="0.2">
      <c r="A240" s="208"/>
      <c r="B240" s="209"/>
      <c r="C240" s="210"/>
      <c r="D240" s="210"/>
      <c r="E240" s="210"/>
      <c r="F240" s="210"/>
      <c r="G240" s="210"/>
      <c r="H240" s="211"/>
      <c r="I240" s="210"/>
      <c r="J240" s="210"/>
      <c r="K240" s="210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</row>
    <row r="241" spans="1:45" x14ac:dyDescent="0.2">
      <c r="A241" s="208"/>
      <c r="B241" s="209"/>
      <c r="C241" s="210"/>
      <c r="D241" s="210"/>
      <c r="E241" s="210"/>
      <c r="F241" s="210"/>
      <c r="G241" s="210"/>
      <c r="H241" s="211"/>
      <c r="I241" s="210"/>
      <c r="J241" s="210"/>
      <c r="K241" s="210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</row>
    <row r="242" spans="1:45" x14ac:dyDescent="0.2">
      <c r="A242" s="208"/>
      <c r="B242" s="209"/>
      <c r="C242" s="210"/>
      <c r="D242" s="210"/>
      <c r="E242" s="210"/>
      <c r="F242" s="210"/>
      <c r="G242" s="210"/>
      <c r="H242" s="211"/>
      <c r="I242" s="210"/>
      <c r="J242" s="210"/>
      <c r="K242" s="210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</row>
    <row r="243" spans="1:45" x14ac:dyDescent="0.2">
      <c r="A243" s="208"/>
      <c r="B243" s="209"/>
      <c r="C243" s="210"/>
      <c r="D243" s="210"/>
      <c r="E243" s="210"/>
      <c r="F243" s="210"/>
      <c r="G243" s="210"/>
      <c r="H243" s="211"/>
      <c r="I243" s="210"/>
      <c r="J243" s="210"/>
      <c r="K243" s="210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</row>
    <row r="244" spans="1:45" x14ac:dyDescent="0.2">
      <c r="A244" s="208"/>
      <c r="B244" s="209"/>
      <c r="C244" s="210"/>
      <c r="D244" s="210"/>
      <c r="E244" s="210"/>
      <c r="F244" s="210"/>
      <c r="G244" s="210"/>
      <c r="H244" s="211"/>
      <c r="I244" s="210"/>
      <c r="J244" s="210"/>
      <c r="K244" s="210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</row>
    <row r="245" spans="1:45" x14ac:dyDescent="0.2">
      <c r="A245" s="208"/>
      <c r="B245" s="209"/>
      <c r="C245" s="210"/>
      <c r="D245" s="210"/>
      <c r="E245" s="210"/>
      <c r="F245" s="210"/>
      <c r="G245" s="210"/>
      <c r="H245" s="211"/>
      <c r="I245" s="210"/>
      <c r="J245" s="210"/>
      <c r="K245" s="210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</row>
    <row r="246" spans="1:45" x14ac:dyDescent="0.2">
      <c r="A246" s="208"/>
      <c r="B246" s="209"/>
      <c r="C246" s="210"/>
      <c r="D246" s="210"/>
      <c r="E246" s="210"/>
      <c r="F246" s="210"/>
      <c r="G246" s="210"/>
      <c r="H246" s="211"/>
      <c r="I246" s="210"/>
      <c r="J246" s="210"/>
      <c r="K246" s="210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</row>
    <row r="247" spans="1:45" x14ac:dyDescent="0.2">
      <c r="A247" s="208"/>
      <c r="B247" s="209"/>
      <c r="C247" s="210"/>
      <c r="D247" s="210"/>
      <c r="E247" s="210"/>
      <c r="F247" s="210"/>
      <c r="G247" s="210"/>
      <c r="H247" s="211"/>
      <c r="I247" s="210"/>
      <c r="J247" s="210"/>
      <c r="K247" s="210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</row>
    <row r="248" spans="1:45" x14ac:dyDescent="0.2">
      <c r="A248" s="208"/>
      <c r="B248" s="209"/>
      <c r="C248" s="210"/>
      <c r="D248" s="210"/>
      <c r="E248" s="210"/>
      <c r="F248" s="210"/>
      <c r="G248" s="210"/>
      <c r="H248" s="211"/>
      <c r="I248" s="210"/>
      <c r="J248" s="210"/>
      <c r="K248" s="210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</row>
    <row r="249" spans="1:45" x14ac:dyDescent="0.2">
      <c r="A249" s="208"/>
      <c r="B249" s="209"/>
      <c r="C249" s="210"/>
      <c r="D249" s="210"/>
      <c r="E249" s="210"/>
      <c r="F249" s="210"/>
      <c r="G249" s="210"/>
      <c r="H249" s="211"/>
      <c r="I249" s="210"/>
      <c r="J249" s="210"/>
      <c r="K249" s="210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</row>
    <row r="250" spans="1:45" x14ac:dyDescent="0.2">
      <c r="A250" s="208"/>
      <c r="B250" s="209"/>
      <c r="C250" s="210"/>
      <c r="D250" s="210"/>
      <c r="E250" s="210"/>
      <c r="F250" s="210"/>
      <c r="G250" s="210"/>
      <c r="H250" s="211"/>
      <c r="I250" s="210"/>
      <c r="J250" s="210"/>
      <c r="K250" s="210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</row>
    <row r="251" spans="1:45" x14ac:dyDescent="0.2">
      <c r="A251" s="208"/>
      <c r="B251" s="209"/>
      <c r="C251" s="210"/>
      <c r="D251" s="210"/>
      <c r="E251" s="210"/>
      <c r="F251" s="210"/>
      <c r="G251" s="210"/>
      <c r="H251" s="211"/>
      <c r="I251" s="210"/>
      <c r="J251" s="210"/>
      <c r="K251" s="210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</row>
    <row r="252" spans="1:45" x14ac:dyDescent="0.2">
      <c r="A252" s="208"/>
      <c r="B252" s="209"/>
      <c r="C252" s="210"/>
      <c r="D252" s="210"/>
      <c r="E252" s="210"/>
      <c r="F252" s="210"/>
      <c r="G252" s="210"/>
      <c r="H252" s="211"/>
      <c r="I252" s="210"/>
      <c r="J252" s="210"/>
      <c r="K252" s="210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</row>
    <row r="253" spans="1:45" x14ac:dyDescent="0.2">
      <c r="A253" s="208"/>
      <c r="B253" s="209"/>
      <c r="C253" s="210"/>
      <c r="D253" s="210"/>
      <c r="E253" s="210"/>
      <c r="F253" s="210"/>
      <c r="G253" s="210"/>
      <c r="H253" s="211"/>
      <c r="I253" s="210"/>
      <c r="J253" s="210"/>
      <c r="K253" s="210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</row>
    <row r="254" spans="1:45" x14ac:dyDescent="0.2">
      <c r="A254" s="208"/>
      <c r="B254" s="209"/>
      <c r="C254" s="210"/>
      <c r="D254" s="210"/>
      <c r="E254" s="210"/>
      <c r="F254" s="210"/>
      <c r="G254" s="210"/>
      <c r="H254" s="211"/>
      <c r="I254" s="210"/>
      <c r="J254" s="210"/>
      <c r="K254" s="210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</row>
    <row r="255" spans="1:45" x14ac:dyDescent="0.2">
      <c r="A255" s="208"/>
      <c r="B255" s="209"/>
      <c r="C255" s="210"/>
      <c r="D255" s="210"/>
      <c r="E255" s="210"/>
      <c r="F255" s="210"/>
      <c r="G255" s="210"/>
      <c r="H255" s="211"/>
      <c r="I255" s="210"/>
      <c r="J255" s="210"/>
      <c r="K255" s="210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</row>
    <row r="256" spans="1:45" x14ac:dyDescent="0.2">
      <c r="A256" s="208"/>
      <c r="B256" s="209"/>
      <c r="C256" s="210"/>
      <c r="D256" s="210"/>
      <c r="E256" s="210"/>
      <c r="F256" s="210"/>
      <c r="G256" s="210"/>
      <c r="H256" s="211"/>
      <c r="I256" s="210"/>
      <c r="J256" s="210"/>
      <c r="K256" s="210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</row>
    <row r="257" spans="1:45" x14ac:dyDescent="0.2">
      <c r="A257" s="208"/>
      <c r="B257" s="209"/>
      <c r="C257" s="210"/>
      <c r="D257" s="210"/>
      <c r="E257" s="210"/>
      <c r="F257" s="210"/>
      <c r="G257" s="210"/>
      <c r="H257" s="211"/>
      <c r="I257" s="210"/>
      <c r="J257" s="210"/>
      <c r="K257" s="210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</row>
    <row r="258" spans="1:45" x14ac:dyDescent="0.2">
      <c r="A258" s="208"/>
      <c r="B258" s="209"/>
      <c r="C258" s="210"/>
      <c r="D258" s="210"/>
      <c r="E258" s="210"/>
      <c r="F258" s="210"/>
      <c r="G258" s="210"/>
      <c r="H258" s="211"/>
      <c r="I258" s="210"/>
      <c r="J258" s="210"/>
      <c r="K258" s="210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</row>
    <row r="259" spans="1:45" x14ac:dyDescent="0.2">
      <c r="A259" s="208"/>
      <c r="B259" s="209"/>
      <c r="C259" s="210"/>
      <c r="D259" s="210"/>
      <c r="E259" s="210"/>
      <c r="F259" s="210"/>
      <c r="G259" s="210"/>
      <c r="H259" s="211"/>
      <c r="I259" s="210"/>
      <c r="J259" s="210"/>
      <c r="K259" s="210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</row>
    <row r="260" spans="1:45" x14ac:dyDescent="0.2">
      <c r="A260" s="208"/>
      <c r="B260" s="209"/>
      <c r="C260" s="210"/>
      <c r="D260" s="210"/>
      <c r="E260" s="210"/>
      <c r="F260" s="210"/>
      <c r="G260" s="210"/>
      <c r="H260" s="211"/>
      <c r="I260" s="210"/>
      <c r="J260" s="210"/>
      <c r="K260" s="210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</row>
    <row r="261" spans="1:45" x14ac:dyDescent="0.2">
      <c r="A261" s="208"/>
      <c r="B261" s="209"/>
      <c r="C261" s="210"/>
      <c r="D261" s="210"/>
      <c r="E261" s="210"/>
      <c r="F261" s="210"/>
      <c r="G261" s="210"/>
      <c r="H261" s="211"/>
      <c r="I261" s="210"/>
      <c r="J261" s="210"/>
      <c r="K261" s="210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</row>
    <row r="262" spans="1:45" x14ac:dyDescent="0.2">
      <c r="A262" s="208"/>
      <c r="B262" s="209"/>
      <c r="C262" s="210"/>
      <c r="D262" s="210"/>
      <c r="E262" s="210"/>
      <c r="F262" s="210"/>
      <c r="G262" s="210"/>
      <c r="H262" s="211"/>
      <c r="I262" s="210"/>
      <c r="J262" s="210"/>
      <c r="K262" s="210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</row>
    <row r="263" spans="1:45" x14ac:dyDescent="0.2">
      <c r="A263" s="208"/>
      <c r="B263" s="209"/>
      <c r="C263" s="210"/>
      <c r="D263" s="210"/>
      <c r="E263" s="210"/>
      <c r="F263" s="210"/>
      <c r="G263" s="210"/>
      <c r="H263" s="211"/>
      <c r="I263" s="210"/>
      <c r="J263" s="210"/>
      <c r="K263" s="210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</row>
    <row r="264" spans="1:45" x14ac:dyDescent="0.2">
      <c r="A264" s="208"/>
      <c r="B264" s="209"/>
      <c r="C264" s="210"/>
      <c r="D264" s="210"/>
      <c r="E264" s="210"/>
      <c r="F264" s="210"/>
      <c r="G264" s="210"/>
      <c r="H264" s="211"/>
      <c r="I264" s="210"/>
      <c r="J264" s="210"/>
      <c r="K264" s="210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</row>
    <row r="265" spans="1:45" x14ac:dyDescent="0.2">
      <c r="A265" s="208"/>
      <c r="B265" s="209"/>
      <c r="C265" s="210"/>
      <c r="D265" s="210"/>
      <c r="E265" s="210"/>
      <c r="F265" s="210"/>
      <c r="G265" s="210"/>
      <c r="H265" s="211"/>
      <c r="I265" s="210"/>
      <c r="J265" s="210"/>
      <c r="K265" s="210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</row>
  </sheetData>
  <sortState xmlns:xlrd2="http://schemas.microsoft.com/office/spreadsheetml/2017/richdata2" ref="B3:M20">
    <sortCondition descending="1" ref="K3"/>
    <sortCondition descending="1" ref="J3"/>
    <sortCondition descending="1" ref="G3"/>
  </sortState>
  <mergeCells count="2">
    <mergeCell ref="A1:K1"/>
    <mergeCell ref="G2:I2"/>
  </mergeCells>
  <phoneticPr fontId="0" type="noConversion"/>
  <conditionalFormatting sqref="L3:L16">
    <cfRule type="expression" dxfId="49" priority="1" stopIfTrue="1">
      <formula>$L3="aktivní"</formula>
    </cfRule>
    <cfRule type="expression" dxfId="48" priority="2" stopIfTrue="1">
      <formula>$L3="pasivní"</formula>
    </cfRule>
  </conditionalFormatting>
  <conditionalFormatting sqref="M3:M16">
    <cfRule type="expression" dxfId="47" priority="3" stopIfTrue="1">
      <formula>$M3="vynikající"</formula>
    </cfRule>
    <cfRule type="expression" dxfId="46" priority="4" stopIfTrue="1">
      <formula>$M3="dobré"</formula>
    </cfRule>
    <cfRule type="expression" dxfId="45" priority="5" stopIfTrue="1">
      <formula>$M3="neúspěšné"</formula>
    </cfRule>
  </conditionalFormatting>
  <printOptions horizontalCentered="1"/>
  <pageMargins left="0.7" right="0.7" top="0.75" bottom="0.75" header="0.3" footer="0.3"/>
  <pageSetup paperSize="9" scale="120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locked="0" defaultSize="0" print="0" autoFill="0" autoPict="0" macro="[0]!PořadíP">
                <anchor moveWithCells="1" sizeWithCells="1">
                  <from>
                    <xdr:col>0</xdr:col>
                    <xdr:colOff>0</xdr:colOff>
                    <xdr:row>16</xdr:row>
                    <xdr:rowOff>57150</xdr:rowOff>
                  </from>
                  <to>
                    <xdr:col>13</xdr:col>
                    <xdr:colOff>9525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L97"/>
  <sheetViews>
    <sheetView showGridLines="0" showRowColHeaders="0" zoomScale="120" zoomScaleNormal="120" workbookViewId="0">
      <selection sqref="A1:BD1"/>
    </sheetView>
  </sheetViews>
  <sheetFormatPr defaultColWidth="9.140625" defaultRowHeight="12.75" x14ac:dyDescent="0.2"/>
  <cols>
    <col min="1" max="1" width="3.5703125" style="118" bestFit="1" customWidth="1"/>
    <col min="2" max="2" width="4.7109375" style="118" customWidth="1"/>
    <col min="3" max="3" width="27.42578125" style="132" customWidth="1"/>
    <col min="4" max="4" width="3.28515625" style="133" customWidth="1"/>
    <col min="5" max="5" width="1.140625" style="134" customWidth="1"/>
    <col min="6" max="6" width="3.28515625" style="132" customWidth="1"/>
    <col min="7" max="7" width="3.28515625" style="133" customWidth="1"/>
    <col min="8" max="8" width="1.140625" style="134" customWidth="1"/>
    <col min="9" max="9" width="3.28515625" style="132" customWidth="1"/>
    <col min="10" max="10" width="3.28515625" style="133" customWidth="1"/>
    <col min="11" max="11" width="1.140625" style="134" customWidth="1"/>
    <col min="12" max="12" width="3.28515625" style="132" customWidth="1"/>
    <col min="13" max="13" width="3.28515625" style="133" customWidth="1"/>
    <col min="14" max="14" width="1.140625" style="134" customWidth="1"/>
    <col min="15" max="15" width="3.28515625" style="132" customWidth="1"/>
    <col min="16" max="16" width="3.28515625" style="133" hidden="1" customWidth="1"/>
    <col min="17" max="17" width="1.140625" style="134" hidden="1" customWidth="1"/>
    <col min="18" max="18" width="3.28515625" style="132" hidden="1" customWidth="1"/>
    <col min="19" max="19" width="3.28515625" style="133" hidden="1" customWidth="1"/>
    <col min="20" max="20" width="1.140625" style="134" hidden="1" customWidth="1"/>
    <col min="21" max="21" width="3.28515625" style="132" hidden="1" customWidth="1"/>
    <col min="22" max="22" width="3.28515625" style="133" hidden="1" customWidth="1"/>
    <col min="23" max="23" width="1.140625" style="134" hidden="1" customWidth="1"/>
    <col min="24" max="24" width="3.28515625" style="132" hidden="1" customWidth="1"/>
    <col min="25" max="25" width="3.28515625" style="133" hidden="1" customWidth="1"/>
    <col min="26" max="26" width="1.140625" style="134" hidden="1" customWidth="1"/>
    <col min="27" max="27" width="3.28515625" style="132" hidden="1" customWidth="1"/>
    <col min="28" max="28" width="3.28515625" style="133" hidden="1" customWidth="1"/>
    <col min="29" max="29" width="1.140625" style="134" hidden="1" customWidth="1"/>
    <col min="30" max="30" width="3.28515625" style="132" hidden="1" customWidth="1"/>
    <col min="31" max="31" width="3.28515625" style="133" hidden="1" customWidth="1"/>
    <col min="32" max="32" width="1.140625" style="134" hidden="1" customWidth="1"/>
    <col min="33" max="33" width="3.28515625" style="132" hidden="1" customWidth="1"/>
    <col min="34" max="34" width="3.28515625" style="133" hidden="1" customWidth="1"/>
    <col min="35" max="35" width="1.140625" style="134" hidden="1" customWidth="1"/>
    <col min="36" max="36" width="3.28515625" style="132" hidden="1" customWidth="1"/>
    <col min="37" max="37" width="3.28515625" style="133" hidden="1" customWidth="1"/>
    <col min="38" max="38" width="1.140625" style="134" hidden="1" customWidth="1"/>
    <col min="39" max="39" width="3.28515625" style="132" hidden="1" customWidth="1"/>
    <col min="40" max="40" width="3.28515625" style="133" hidden="1" customWidth="1"/>
    <col min="41" max="41" width="1.140625" style="134" hidden="1" customWidth="1"/>
    <col min="42" max="43" width="3.28515625" style="132" hidden="1" customWidth="1"/>
    <col min="44" max="44" width="1.140625" style="132" hidden="1" customWidth="1"/>
    <col min="45" max="45" width="3.28515625" style="132" hidden="1" customWidth="1"/>
    <col min="46" max="46" width="3.28515625" style="133" hidden="1" customWidth="1"/>
    <col min="47" max="47" width="1.140625" style="134" hidden="1" customWidth="1"/>
    <col min="48" max="48" width="3.28515625" style="132" hidden="1" customWidth="1"/>
    <col min="49" max="52" width="4.28515625" style="134" customWidth="1"/>
    <col min="53" max="53" width="4.28515625" style="133" customWidth="1"/>
    <col min="54" max="54" width="1.140625" style="118" customWidth="1"/>
    <col min="55" max="55" width="4.28515625" style="132" customWidth="1"/>
    <col min="56" max="56" width="4.28515625" style="134" customWidth="1"/>
    <col min="57" max="57" width="3.7109375" style="134" hidden="1" customWidth="1"/>
    <col min="58" max="70" width="3.28515625" style="134" hidden="1" customWidth="1"/>
    <col min="71" max="71" width="10.42578125" style="118" hidden="1" customWidth="1"/>
    <col min="72" max="72" width="9.5703125" style="118" hidden="1" customWidth="1"/>
    <col min="73" max="79" width="9.140625" style="118" customWidth="1"/>
    <col min="80" max="16384" width="9.140625" style="118"/>
  </cols>
  <sheetData>
    <row r="1" spans="1:90" s="115" customFormat="1" ht="21.75" thickBot="1" x14ac:dyDescent="0.25">
      <c r="A1" s="346" t="s">
        <v>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8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4"/>
      <c r="BU1" s="206" t="s">
        <v>27</v>
      </c>
      <c r="BV1" s="206" t="s">
        <v>28</v>
      </c>
      <c r="BW1" s="206" t="s">
        <v>28</v>
      </c>
      <c r="BX1" s="206" t="s">
        <v>27</v>
      </c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90" ht="21" customHeight="1" x14ac:dyDescent="0.2">
      <c r="A2" s="188"/>
      <c r="B2" s="189"/>
      <c r="C2" s="190"/>
      <c r="D2" s="329" t="s">
        <v>10</v>
      </c>
      <c r="E2" s="330"/>
      <c r="F2" s="331"/>
      <c r="G2" s="329" t="s">
        <v>11</v>
      </c>
      <c r="H2" s="330"/>
      <c r="I2" s="331"/>
      <c r="J2" s="329" t="s">
        <v>12</v>
      </c>
      <c r="K2" s="330"/>
      <c r="L2" s="331"/>
      <c r="M2" s="329" t="s">
        <v>13</v>
      </c>
      <c r="N2" s="330"/>
      <c r="O2" s="331"/>
      <c r="P2" s="329" t="s">
        <v>14</v>
      </c>
      <c r="Q2" s="330"/>
      <c r="R2" s="331"/>
      <c r="S2" s="329" t="s">
        <v>15</v>
      </c>
      <c r="T2" s="330"/>
      <c r="U2" s="331"/>
      <c r="V2" s="329" t="s">
        <v>16</v>
      </c>
      <c r="W2" s="330"/>
      <c r="X2" s="331"/>
      <c r="Y2" s="329" t="s">
        <v>17</v>
      </c>
      <c r="Z2" s="330"/>
      <c r="AA2" s="331"/>
      <c r="AB2" s="329" t="s">
        <v>18</v>
      </c>
      <c r="AC2" s="330"/>
      <c r="AD2" s="331"/>
      <c r="AE2" s="329" t="s">
        <v>19</v>
      </c>
      <c r="AF2" s="330"/>
      <c r="AG2" s="331"/>
      <c r="AH2" s="329" t="s">
        <v>20</v>
      </c>
      <c r="AI2" s="330"/>
      <c r="AJ2" s="331"/>
      <c r="AK2" s="329" t="s">
        <v>21</v>
      </c>
      <c r="AL2" s="330"/>
      <c r="AM2" s="331"/>
      <c r="AN2" s="329" t="s">
        <v>22</v>
      </c>
      <c r="AO2" s="330"/>
      <c r="AP2" s="331"/>
      <c r="AQ2" s="329" t="s">
        <v>23</v>
      </c>
      <c r="AR2" s="330"/>
      <c r="AS2" s="331"/>
      <c r="AT2" s="329" t="s">
        <v>25</v>
      </c>
      <c r="AU2" s="330"/>
      <c r="AV2" s="331"/>
      <c r="AW2" s="335" t="s">
        <v>6</v>
      </c>
      <c r="AX2" s="335" t="s">
        <v>3</v>
      </c>
      <c r="AY2" s="335" t="s">
        <v>4</v>
      </c>
      <c r="AZ2" s="335" t="s">
        <v>5</v>
      </c>
      <c r="BA2" s="337" t="s">
        <v>1</v>
      </c>
      <c r="BB2" s="338"/>
      <c r="BC2" s="339"/>
      <c r="BD2" s="335" t="s">
        <v>2</v>
      </c>
      <c r="BE2" s="116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343" t="s">
        <v>7</v>
      </c>
      <c r="BT2" s="332" t="s">
        <v>8</v>
      </c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</row>
    <row r="3" spans="1:90" ht="24.75" customHeight="1" x14ac:dyDescent="0.2">
      <c r="A3" s="195"/>
      <c r="B3" s="196"/>
      <c r="C3" s="197"/>
      <c r="D3" s="198"/>
      <c r="E3" s="201">
        <v>0</v>
      </c>
      <c r="F3" s="200"/>
      <c r="G3" s="198"/>
      <c r="H3" s="201">
        <v>0</v>
      </c>
      <c r="I3" s="200"/>
      <c r="J3" s="198"/>
      <c r="K3" s="201">
        <v>0</v>
      </c>
      <c r="L3" s="200"/>
      <c r="M3" s="198"/>
      <c r="N3" s="201">
        <v>0</v>
      </c>
      <c r="O3" s="200"/>
      <c r="P3" s="201"/>
      <c r="Q3" s="199">
        <v>0</v>
      </c>
      <c r="R3" s="200"/>
      <c r="S3" s="201"/>
      <c r="T3" s="199">
        <v>0</v>
      </c>
      <c r="U3" s="200"/>
      <c r="V3" s="201"/>
      <c r="W3" s="199">
        <v>0</v>
      </c>
      <c r="X3" s="200"/>
      <c r="Y3" s="198"/>
      <c r="Z3" s="201">
        <v>0</v>
      </c>
      <c r="AA3" s="200"/>
      <c r="AB3" s="201"/>
      <c r="AC3" s="199">
        <v>0</v>
      </c>
      <c r="AD3" s="200"/>
      <c r="AE3" s="198"/>
      <c r="AF3" s="199">
        <v>0</v>
      </c>
      <c r="AG3" s="200"/>
      <c r="AH3" s="224"/>
      <c r="AI3" s="225">
        <v>0</v>
      </c>
      <c r="AJ3" s="226"/>
      <c r="AK3" s="230"/>
      <c r="AL3" s="225">
        <v>0</v>
      </c>
      <c r="AM3" s="224"/>
      <c r="AN3" s="231"/>
      <c r="AO3" s="225">
        <v>0</v>
      </c>
      <c r="AP3" s="226"/>
      <c r="AQ3" s="225"/>
      <c r="AR3" s="225">
        <v>0</v>
      </c>
      <c r="AS3" s="251"/>
      <c r="AT3" s="224"/>
      <c r="AU3" s="225">
        <v>0</v>
      </c>
      <c r="AV3" s="226"/>
      <c r="AW3" s="336"/>
      <c r="AX3" s="336"/>
      <c r="AY3" s="336"/>
      <c r="AZ3" s="336"/>
      <c r="BA3" s="340"/>
      <c r="BB3" s="341"/>
      <c r="BC3" s="342"/>
      <c r="BD3" s="336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344"/>
      <c r="BT3" s="333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</row>
    <row r="4" spans="1:90" s="120" customFormat="1" ht="153" customHeight="1" thickBot="1" x14ac:dyDescent="0.25">
      <c r="A4" s="191"/>
      <c r="B4" s="192"/>
      <c r="C4" s="308"/>
      <c r="D4" s="361" t="str">
        <f>C5</f>
        <v>1.SK Prostějov</v>
      </c>
      <c r="E4" s="362"/>
      <c r="F4" s="363"/>
      <c r="G4" s="361" t="str">
        <f>C6</f>
        <v>FK Meteor Praha</v>
      </c>
      <c r="H4" s="362"/>
      <c r="I4" s="363"/>
      <c r="J4" s="361" t="str">
        <f>C7</f>
        <v>FC Velké Meziříčí</v>
      </c>
      <c r="K4" s="362"/>
      <c r="L4" s="363"/>
      <c r="M4" s="361" t="str">
        <f>C8</f>
        <v>FC Slovácko</v>
      </c>
      <c r="N4" s="362"/>
      <c r="O4" s="363"/>
      <c r="P4" s="361">
        <f>C9</f>
        <v>5</v>
      </c>
      <c r="Q4" s="362"/>
      <c r="R4" s="363"/>
      <c r="S4" s="361">
        <f>C10</f>
        <v>6</v>
      </c>
      <c r="T4" s="362"/>
      <c r="U4" s="363"/>
      <c r="V4" s="364">
        <v>7</v>
      </c>
      <c r="W4" s="365"/>
      <c r="X4" s="366"/>
      <c r="Y4" s="364">
        <v>8</v>
      </c>
      <c r="Z4" s="365"/>
      <c r="AA4" s="366"/>
      <c r="AB4" s="364">
        <v>9</v>
      </c>
      <c r="AC4" s="365"/>
      <c r="AD4" s="366"/>
      <c r="AE4" s="364">
        <v>10</v>
      </c>
      <c r="AF4" s="365"/>
      <c r="AG4" s="366"/>
      <c r="AH4" s="364">
        <v>11</v>
      </c>
      <c r="AI4" s="365"/>
      <c r="AJ4" s="366"/>
      <c r="AK4" s="364">
        <v>12</v>
      </c>
      <c r="AL4" s="365"/>
      <c r="AM4" s="366"/>
      <c r="AN4" s="364">
        <f>C17</f>
        <v>13</v>
      </c>
      <c r="AO4" s="365"/>
      <c r="AP4" s="366"/>
      <c r="AQ4" s="367">
        <f>C18</f>
        <v>14</v>
      </c>
      <c r="AR4" s="368"/>
      <c r="AS4" s="369"/>
      <c r="AT4" s="364">
        <f>C19</f>
        <v>15</v>
      </c>
      <c r="AU4" s="365"/>
      <c r="AV4" s="366"/>
      <c r="AW4" s="336"/>
      <c r="AX4" s="336"/>
      <c r="AY4" s="336"/>
      <c r="AZ4" s="336"/>
      <c r="BA4" s="340"/>
      <c r="BB4" s="341"/>
      <c r="BC4" s="342"/>
      <c r="BD4" s="336"/>
      <c r="BE4" s="119">
        <v>2</v>
      </c>
      <c r="BF4" s="119">
        <v>3</v>
      </c>
      <c r="BG4" s="119">
        <v>4</v>
      </c>
      <c r="BH4" s="119">
        <v>5</v>
      </c>
      <c r="BI4" s="119">
        <v>6</v>
      </c>
      <c r="BJ4" s="119">
        <v>7</v>
      </c>
      <c r="BK4" s="119">
        <v>8</v>
      </c>
      <c r="BL4" s="119">
        <v>9</v>
      </c>
      <c r="BM4" s="119">
        <v>10</v>
      </c>
      <c r="BN4" s="119">
        <v>11</v>
      </c>
      <c r="BO4" s="119">
        <v>12</v>
      </c>
      <c r="BP4" s="119">
        <v>13</v>
      </c>
      <c r="BQ4" s="119">
        <v>14</v>
      </c>
      <c r="BR4" s="119">
        <v>15</v>
      </c>
      <c r="BS4" s="345"/>
      <c r="BT4" s="334"/>
      <c r="BU4" s="207"/>
      <c r="BV4" s="207"/>
      <c r="BW4" s="207"/>
      <c r="BX4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</row>
    <row r="5" spans="1:90" ht="24.95" customHeight="1" x14ac:dyDescent="0.2">
      <c r="A5" s="222" t="s">
        <v>10</v>
      </c>
      <c r="B5" s="223"/>
      <c r="C5" s="322" t="s">
        <v>36</v>
      </c>
      <c r="D5" s="358"/>
      <c r="E5" s="359"/>
      <c r="F5" s="360"/>
      <c r="G5" s="253">
        <v>2</v>
      </c>
      <c r="H5" s="254" t="s">
        <v>0</v>
      </c>
      <c r="I5" s="255">
        <v>3</v>
      </c>
      <c r="J5" s="253">
        <v>3</v>
      </c>
      <c r="K5" s="254" t="s">
        <v>0</v>
      </c>
      <c r="L5" s="255">
        <v>6</v>
      </c>
      <c r="M5" s="253">
        <v>0</v>
      </c>
      <c r="N5" s="254" t="s">
        <v>0</v>
      </c>
      <c r="O5" s="255">
        <v>9</v>
      </c>
      <c r="P5" s="253"/>
      <c r="Q5" s="254" t="s">
        <v>0</v>
      </c>
      <c r="R5" s="255"/>
      <c r="S5" s="253"/>
      <c r="T5" s="254" t="s">
        <v>0</v>
      </c>
      <c r="U5" s="255"/>
      <c r="V5" s="253"/>
      <c r="W5" s="254" t="s">
        <v>0</v>
      </c>
      <c r="X5" s="255"/>
      <c r="Y5" s="253"/>
      <c r="Z5" s="254" t="s">
        <v>0</v>
      </c>
      <c r="AA5" s="255"/>
      <c r="AB5" s="253"/>
      <c r="AC5" s="254" t="s">
        <v>0</v>
      </c>
      <c r="AD5" s="255"/>
      <c r="AE5" s="253"/>
      <c r="AF5" s="254" t="s">
        <v>0</v>
      </c>
      <c r="AG5" s="255"/>
      <c r="AH5" s="253"/>
      <c r="AI5" s="254" t="s">
        <v>0</v>
      </c>
      <c r="AJ5" s="255"/>
      <c r="AK5" s="253"/>
      <c r="AL5" s="254" t="s">
        <v>0</v>
      </c>
      <c r="AM5" s="255"/>
      <c r="AN5" s="253"/>
      <c r="AO5" s="254" t="s">
        <v>0</v>
      </c>
      <c r="AP5" s="255"/>
      <c r="AQ5" s="256"/>
      <c r="AR5" s="256" t="s">
        <v>0</v>
      </c>
      <c r="AS5" s="256"/>
      <c r="AT5" s="253"/>
      <c r="AU5" s="254" t="s">
        <v>0</v>
      </c>
      <c r="AV5" s="255"/>
      <c r="AW5" s="122">
        <f t="shared" ref="AW5:AW19" si="0">COUNT(BE5:BR5)</f>
        <v>3</v>
      </c>
      <c r="AX5" s="122">
        <f>COUNTIF(BE5:BR5,3)</f>
        <v>0</v>
      </c>
      <c r="AY5" s="122">
        <f t="shared" ref="AY5:AY19" si="1">COUNTIF(BE5:BR5,1)</f>
        <v>0</v>
      </c>
      <c r="AZ5" s="122">
        <f>COUNTIF(BE5:BR5,0)</f>
        <v>3</v>
      </c>
      <c r="BA5" s="227">
        <f>SUM(D5,G5,J5,M5,P5,S5)</f>
        <v>5</v>
      </c>
      <c r="BB5" s="228" t="s">
        <v>0</v>
      </c>
      <c r="BC5" s="229">
        <f>SUM(F5,I5,L5,O5,R5,U5)</f>
        <v>18</v>
      </c>
      <c r="BD5" s="278">
        <f>SUM(BE5:BR5)</f>
        <v>0</v>
      </c>
      <c r="BE5" s="240">
        <f>IF(G5="","",IF(G5&gt;I5,3,IF(G5=I5,1,0)))</f>
        <v>0</v>
      </c>
      <c r="BF5" s="241">
        <f>IF(J5="","",IF(J5&gt;L5,3,IF(J5=L5,1,0)))</f>
        <v>0</v>
      </c>
      <c r="BG5" s="241">
        <f>IF(M5="","",IF(M5&gt;O5,3,IF(M5=O5,1,0)))</f>
        <v>0</v>
      </c>
      <c r="BH5" s="241" t="str">
        <f>IF(P5="","",IF(P5&gt;R5,3,IF(P5=R5,1,0)))</f>
        <v/>
      </c>
      <c r="BI5" s="241" t="str">
        <f>IF(S5="","",IF(S5&gt;U5,3,IF(S5=U5,1,0)))</f>
        <v/>
      </c>
      <c r="BJ5" s="241" t="str">
        <f t="shared" ref="BJ5:BJ10" si="2">IF(V5="","",IF(V5&gt;X5,3,IF(V5=X5,1,0)))</f>
        <v/>
      </c>
      <c r="BK5" s="241" t="str">
        <f t="shared" ref="BK5:BK11" si="3">IF(Y5="","",IF(Y5&gt;AA5,3,IF(Y5=AA5,1,0)))</f>
        <v/>
      </c>
      <c r="BL5" s="241" t="str">
        <f t="shared" ref="BL5:BL11" si="4">IF(AB5="","",IF(AB5&gt;AD5,3,IF(AB5=AD5,1,0)))</f>
        <v/>
      </c>
      <c r="BM5" s="241" t="str">
        <f t="shared" ref="BM5:BM12" si="5">IF(AE5="","",IF(AE5&gt;AG5,3,IF(AE5=AG5,1,0)))</f>
        <v/>
      </c>
      <c r="BN5" s="241" t="str">
        <f t="shared" ref="BN5:BN13" si="6">IF(AH5="","",IF(AH5&gt;AJ5,3,IF(AH5=AJ5,1,0)))</f>
        <v/>
      </c>
      <c r="BO5" s="241" t="str">
        <f t="shared" ref="BO5:BO14" si="7">IF(AK5="","",IF(AK5&gt;AM5,3,IF(AK5=AM5,1,0)))</f>
        <v/>
      </c>
      <c r="BP5" s="241" t="str">
        <f>IF(AN5="","",IF(AN5&gt;AP5,3,IF(AN5=AP5,1,0)))</f>
        <v/>
      </c>
      <c r="BQ5" s="241" t="str">
        <f>IF(AQ5="","",IF(AQ5&gt;AS5,3,IF(AQ5=AS5,1,0)))</f>
        <v/>
      </c>
      <c r="BR5" s="282" t="str">
        <f>IF(AT5="","",IF(AT5&gt;AV5,3,IF(AT5=AV5,1,0)))</f>
        <v/>
      </c>
      <c r="BS5" s="284" t="str">
        <f t="shared" ref="BS5:BS19" si="8">IF(BA5&gt;BC5,"aktivní",IF(BA5=BC5,"vyrovnané","pasivní"))</f>
        <v>pasivní</v>
      </c>
      <c r="BT5" s="129" t="str">
        <f t="shared" ref="BT5:BT19" si="9">IF(BD5&gt;=80/100*AW5*3,"vynikající",IF(BD5&lt;50/100*AW5*3,"neúspěšné","dobré"))</f>
        <v>neúspěšné</v>
      </c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</row>
    <row r="6" spans="1:90" ht="24.95" customHeight="1" x14ac:dyDescent="0.2">
      <c r="A6" s="186" t="s">
        <v>11</v>
      </c>
      <c r="B6" s="187"/>
      <c r="C6" s="323" t="s">
        <v>37</v>
      </c>
      <c r="D6" s="295">
        <f>IF(I5="","",I5)</f>
        <v>3</v>
      </c>
      <c r="E6" s="258" t="s">
        <v>0</v>
      </c>
      <c r="F6" s="259">
        <f>IF(G5="","",G5)</f>
        <v>2</v>
      </c>
      <c r="G6" s="349"/>
      <c r="H6" s="350"/>
      <c r="I6" s="351"/>
      <c r="J6" s="260">
        <v>6</v>
      </c>
      <c r="K6" s="261" t="s">
        <v>0</v>
      </c>
      <c r="L6" s="262">
        <v>1</v>
      </c>
      <c r="M6" s="260">
        <v>3</v>
      </c>
      <c r="N6" s="261" t="s">
        <v>0</v>
      </c>
      <c r="O6" s="262">
        <v>2</v>
      </c>
      <c r="P6" s="260"/>
      <c r="Q6" s="261" t="s">
        <v>0</v>
      </c>
      <c r="R6" s="262"/>
      <c r="S6" s="260"/>
      <c r="T6" s="261" t="s">
        <v>0</v>
      </c>
      <c r="U6" s="262"/>
      <c r="V6" s="260"/>
      <c r="W6" s="261" t="s">
        <v>0</v>
      </c>
      <c r="X6" s="262"/>
      <c r="Y6" s="260"/>
      <c r="Z6" s="261" t="s">
        <v>0</v>
      </c>
      <c r="AA6" s="262"/>
      <c r="AB6" s="260"/>
      <c r="AC6" s="261" t="s">
        <v>0</v>
      </c>
      <c r="AD6" s="262"/>
      <c r="AE6" s="260"/>
      <c r="AF6" s="261" t="s">
        <v>0</v>
      </c>
      <c r="AG6" s="262"/>
      <c r="AH6" s="260"/>
      <c r="AI6" s="261" t="s">
        <v>0</v>
      </c>
      <c r="AJ6" s="262"/>
      <c r="AK6" s="260"/>
      <c r="AL6" s="261" t="s">
        <v>0</v>
      </c>
      <c r="AM6" s="262"/>
      <c r="AN6" s="260"/>
      <c r="AO6" s="261" t="s">
        <v>0</v>
      </c>
      <c r="AP6" s="262"/>
      <c r="AQ6" s="263"/>
      <c r="AR6" s="263" t="s">
        <v>0</v>
      </c>
      <c r="AS6" s="262"/>
      <c r="AT6" s="260"/>
      <c r="AU6" s="261" t="s">
        <v>0</v>
      </c>
      <c r="AV6" s="262"/>
      <c r="AW6" s="126">
        <f t="shared" si="0"/>
        <v>3</v>
      </c>
      <c r="AX6" s="126">
        <f t="shared" ref="AX6:AX19" si="10">COUNTIF(BE6:BR6,3)</f>
        <v>3</v>
      </c>
      <c r="AY6" s="126">
        <f t="shared" si="1"/>
        <v>0</v>
      </c>
      <c r="AZ6" s="126">
        <f t="shared" ref="AZ6:AZ19" si="11">COUNTIF(BE6:BR6,0)</f>
        <v>0</v>
      </c>
      <c r="BA6" s="234">
        <f t="shared" ref="BA6:BA10" si="12">SUM(D6,G6,J6,M6,P6,S6)</f>
        <v>12</v>
      </c>
      <c r="BB6" s="185" t="s">
        <v>0</v>
      </c>
      <c r="BC6" s="309">
        <f t="shared" ref="BC6:BC10" si="13">SUM(F6,I6,L6,O6,R6,U6)</f>
        <v>5</v>
      </c>
      <c r="BD6" s="279">
        <f>SUM(BE6:BR6)</f>
        <v>9</v>
      </c>
      <c r="BE6" s="127">
        <f>IF(D6="","",IF(D6&gt;F6,3,IF(D6=F6,1,0)))</f>
        <v>3</v>
      </c>
      <c r="BF6" s="128">
        <f>IF(J6="","",IF(J6&gt;L6,3,IF(J6=L6,1,0)))</f>
        <v>3</v>
      </c>
      <c r="BG6" s="128">
        <f>IF(M6="","",IF(M6&gt;O6,3,IF(M6=O6,1,0)))</f>
        <v>3</v>
      </c>
      <c r="BH6" s="128" t="str">
        <f>IF(P6="","",IF(P6&gt;R6,3,IF(P6=R6,1,0)))</f>
        <v/>
      </c>
      <c r="BI6" s="128" t="str">
        <f>IF(S6="","",IF(S6&gt;U6,3,IF(S6=U6,1,0)))</f>
        <v/>
      </c>
      <c r="BJ6" s="128" t="str">
        <f t="shared" si="2"/>
        <v/>
      </c>
      <c r="BK6" s="128" t="str">
        <f t="shared" si="3"/>
        <v/>
      </c>
      <c r="BL6" s="128" t="str">
        <f t="shared" si="4"/>
        <v/>
      </c>
      <c r="BM6" s="128" t="str">
        <f t="shared" si="5"/>
        <v/>
      </c>
      <c r="BN6" s="128" t="str">
        <f t="shared" si="6"/>
        <v/>
      </c>
      <c r="BO6" s="128" t="str">
        <f t="shared" si="7"/>
        <v/>
      </c>
      <c r="BP6" s="128" t="str">
        <f t="shared" ref="BP6:BP15" si="14">IF(AN6="","",IF(AN6&gt;AP6,3,IF(AN6=AP6,1,0)))</f>
        <v/>
      </c>
      <c r="BQ6" s="128" t="str">
        <f t="shared" ref="BQ6:BQ19" si="15">IF(AQ6="","",IF(AQ6&gt;AS6,3,IF(AQ6=AS6,1,0)))</f>
        <v/>
      </c>
      <c r="BR6" s="283" t="str">
        <f t="shared" ref="BR6:BR19" si="16">IF(AT6="","",IF(AT6&gt;AV6,3,IF(AT6=AV6,1,0)))</f>
        <v/>
      </c>
      <c r="BS6" s="249" t="str">
        <f t="shared" si="8"/>
        <v>aktivní</v>
      </c>
      <c r="BT6" s="125" t="str">
        <f t="shared" si="9"/>
        <v>vynikající</v>
      </c>
      <c r="BU6" s="202"/>
      <c r="BV6" s="202"/>
      <c r="BW6" s="202"/>
      <c r="BX6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</row>
    <row r="7" spans="1:90" ht="24.95" customHeight="1" x14ac:dyDescent="0.2">
      <c r="A7" s="186" t="s">
        <v>12</v>
      </c>
      <c r="B7" s="201"/>
      <c r="C7" s="323" t="s">
        <v>38</v>
      </c>
      <c r="D7" s="295">
        <f>IF(L5="","",L5)</f>
        <v>6</v>
      </c>
      <c r="E7" s="258" t="s">
        <v>0</v>
      </c>
      <c r="F7" s="259">
        <f>IF(J5="","",J5)</f>
        <v>3</v>
      </c>
      <c r="G7" s="257">
        <f>IF(L6="","",L6)</f>
        <v>1</v>
      </c>
      <c r="H7" s="258" t="s">
        <v>0</v>
      </c>
      <c r="I7" s="259">
        <f>IF(J6="","",J6)</f>
        <v>6</v>
      </c>
      <c r="J7" s="349"/>
      <c r="K7" s="350"/>
      <c r="L7" s="351"/>
      <c r="M7" s="260">
        <v>4</v>
      </c>
      <c r="N7" s="261" t="s">
        <v>0</v>
      </c>
      <c r="O7" s="262">
        <v>9</v>
      </c>
      <c r="P7" s="260"/>
      <c r="Q7" s="261" t="s">
        <v>0</v>
      </c>
      <c r="R7" s="262"/>
      <c r="S7" s="260"/>
      <c r="T7" s="261" t="s">
        <v>0</v>
      </c>
      <c r="U7" s="262"/>
      <c r="V7" s="260"/>
      <c r="W7" s="261" t="s">
        <v>0</v>
      </c>
      <c r="X7" s="262"/>
      <c r="Y7" s="260"/>
      <c r="Z7" s="261" t="s">
        <v>0</v>
      </c>
      <c r="AA7" s="262"/>
      <c r="AB7" s="260"/>
      <c r="AC7" s="261" t="s">
        <v>0</v>
      </c>
      <c r="AD7" s="262"/>
      <c r="AE7" s="260"/>
      <c r="AF7" s="261" t="s">
        <v>0</v>
      </c>
      <c r="AG7" s="262"/>
      <c r="AH7" s="260"/>
      <c r="AI7" s="261" t="s">
        <v>0</v>
      </c>
      <c r="AJ7" s="262"/>
      <c r="AK7" s="260"/>
      <c r="AL7" s="261" t="s">
        <v>0</v>
      </c>
      <c r="AM7" s="262"/>
      <c r="AN7" s="260"/>
      <c r="AO7" s="261" t="s">
        <v>0</v>
      </c>
      <c r="AP7" s="262"/>
      <c r="AQ7" s="263"/>
      <c r="AR7" s="263" t="s">
        <v>0</v>
      </c>
      <c r="AS7" s="263"/>
      <c r="AT7" s="260"/>
      <c r="AU7" s="261" t="s">
        <v>0</v>
      </c>
      <c r="AV7" s="262"/>
      <c r="AW7" s="126">
        <f t="shared" si="0"/>
        <v>3</v>
      </c>
      <c r="AX7" s="126">
        <f t="shared" si="10"/>
        <v>1</v>
      </c>
      <c r="AY7" s="126">
        <f t="shared" si="1"/>
        <v>0</v>
      </c>
      <c r="AZ7" s="126">
        <f t="shared" si="11"/>
        <v>2</v>
      </c>
      <c r="BA7" s="234">
        <f t="shared" si="12"/>
        <v>11</v>
      </c>
      <c r="BB7" s="185" t="s">
        <v>0</v>
      </c>
      <c r="BC7" s="309">
        <f t="shared" si="13"/>
        <v>18</v>
      </c>
      <c r="BD7" s="279">
        <f>SUM(BE7:BR7)</f>
        <v>3</v>
      </c>
      <c r="BE7" s="127">
        <f t="shared" ref="BE7:BE18" si="17">IF(D7="","",IF(D7&gt;F7,3,IF(D7=F7,1,0)))</f>
        <v>3</v>
      </c>
      <c r="BF7" s="128">
        <f t="shared" ref="BF7:BF16" si="18">IF(G7="","",IF(G7&gt;I7,3,IF(G7=I7,1,0)))</f>
        <v>0</v>
      </c>
      <c r="BG7" s="128">
        <f>IF(M7="","",IF(M7&gt;O7,3,IF(M7=O7,1,0)))</f>
        <v>0</v>
      </c>
      <c r="BH7" s="128" t="str">
        <f>IF(P7="","",IF(P7&gt;R7,3,IF(P7=R7,1,0)))</f>
        <v/>
      </c>
      <c r="BI7" s="128" t="str">
        <f>IF(S7="","",IF(S7&gt;U7,3,IF(S7=U7,1,0)))</f>
        <v/>
      </c>
      <c r="BJ7" s="128" t="str">
        <f t="shared" si="2"/>
        <v/>
      </c>
      <c r="BK7" s="128" t="str">
        <f t="shared" si="3"/>
        <v/>
      </c>
      <c r="BL7" s="128" t="str">
        <f t="shared" si="4"/>
        <v/>
      </c>
      <c r="BM7" s="128" t="str">
        <f t="shared" si="5"/>
        <v/>
      </c>
      <c r="BN7" s="128" t="str">
        <f t="shared" si="6"/>
        <v/>
      </c>
      <c r="BO7" s="128" t="str">
        <f t="shared" si="7"/>
        <v/>
      </c>
      <c r="BP7" s="128" t="str">
        <f t="shared" si="14"/>
        <v/>
      </c>
      <c r="BQ7" s="128" t="str">
        <f t="shared" si="15"/>
        <v/>
      </c>
      <c r="BR7" s="285" t="str">
        <f t="shared" si="16"/>
        <v/>
      </c>
      <c r="BS7" s="249" t="str">
        <f t="shared" si="8"/>
        <v>pasivní</v>
      </c>
      <c r="BT7" s="125" t="str">
        <f t="shared" si="9"/>
        <v>neúspěšné</v>
      </c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</row>
    <row r="8" spans="1:90" ht="24.95" customHeight="1" x14ac:dyDescent="0.2">
      <c r="A8" s="186" t="s">
        <v>13</v>
      </c>
      <c r="B8" s="187"/>
      <c r="C8" s="323" t="s">
        <v>34</v>
      </c>
      <c r="D8" s="295">
        <f>IF(O5="","",O5)</f>
        <v>9</v>
      </c>
      <c r="E8" s="258" t="s">
        <v>0</v>
      </c>
      <c r="F8" s="259">
        <f>IF(M5="","",M5)</f>
        <v>0</v>
      </c>
      <c r="G8" s="257">
        <f>IF(O6="","",O6)</f>
        <v>2</v>
      </c>
      <c r="H8" s="258" t="s">
        <v>0</v>
      </c>
      <c r="I8" s="259">
        <f>IF(M6="","",M6)</f>
        <v>3</v>
      </c>
      <c r="J8" s="257">
        <f>IF(O7="","",O7)</f>
        <v>9</v>
      </c>
      <c r="K8" s="258" t="s">
        <v>0</v>
      </c>
      <c r="L8" s="259">
        <f>IF(M7="","",M7)</f>
        <v>4</v>
      </c>
      <c r="M8" s="349"/>
      <c r="N8" s="350"/>
      <c r="O8" s="351"/>
      <c r="P8" s="260"/>
      <c r="Q8" s="261" t="s">
        <v>0</v>
      </c>
      <c r="R8" s="262"/>
      <c r="S8" s="260"/>
      <c r="T8" s="261" t="s">
        <v>0</v>
      </c>
      <c r="U8" s="262"/>
      <c r="V8" s="260"/>
      <c r="W8" s="261" t="s">
        <v>0</v>
      </c>
      <c r="X8" s="262"/>
      <c r="Y8" s="260"/>
      <c r="Z8" s="261" t="s">
        <v>0</v>
      </c>
      <c r="AA8" s="262"/>
      <c r="AB8" s="260"/>
      <c r="AC8" s="261" t="s">
        <v>0</v>
      </c>
      <c r="AD8" s="262"/>
      <c r="AE8" s="260"/>
      <c r="AF8" s="261" t="s">
        <v>0</v>
      </c>
      <c r="AG8" s="262"/>
      <c r="AH8" s="260"/>
      <c r="AI8" s="261" t="s">
        <v>0</v>
      </c>
      <c r="AJ8" s="262"/>
      <c r="AK8" s="260"/>
      <c r="AL8" s="261" t="s">
        <v>0</v>
      </c>
      <c r="AM8" s="262"/>
      <c r="AN8" s="260"/>
      <c r="AO8" s="261" t="s">
        <v>0</v>
      </c>
      <c r="AP8" s="262"/>
      <c r="AQ8" s="263"/>
      <c r="AR8" s="263" t="s">
        <v>0</v>
      </c>
      <c r="AS8" s="263"/>
      <c r="AT8" s="260"/>
      <c r="AU8" s="261" t="s">
        <v>0</v>
      </c>
      <c r="AV8" s="262"/>
      <c r="AW8" s="126">
        <f t="shared" si="0"/>
        <v>3</v>
      </c>
      <c r="AX8" s="126">
        <f t="shared" si="10"/>
        <v>2</v>
      </c>
      <c r="AY8" s="126">
        <f t="shared" si="1"/>
        <v>0</v>
      </c>
      <c r="AZ8" s="126">
        <f t="shared" si="11"/>
        <v>1</v>
      </c>
      <c r="BA8" s="234">
        <f t="shared" si="12"/>
        <v>20</v>
      </c>
      <c r="BB8" s="185" t="s">
        <v>0</v>
      </c>
      <c r="BC8" s="309">
        <f t="shared" si="13"/>
        <v>7</v>
      </c>
      <c r="BD8" s="279">
        <f>SUM(BE8:BR8)</f>
        <v>6</v>
      </c>
      <c r="BE8" s="127">
        <f t="shared" si="17"/>
        <v>3</v>
      </c>
      <c r="BF8" s="128">
        <f t="shared" si="18"/>
        <v>0</v>
      </c>
      <c r="BG8" s="128">
        <f>IF(J8="","",IF(J8&gt;L8,3,IF(J8=L8,1,0)))</f>
        <v>3</v>
      </c>
      <c r="BH8" s="128" t="str">
        <f>IF(P8="","",IF(P8&gt;R8,3,IF(P8=R8,1,0)))</f>
        <v/>
      </c>
      <c r="BI8" s="128" t="str">
        <f>IF(S8="","",IF(S8&gt;U8,3,IF(S8=U8,1,0)))</f>
        <v/>
      </c>
      <c r="BJ8" s="128" t="str">
        <f t="shared" si="2"/>
        <v/>
      </c>
      <c r="BK8" s="128" t="str">
        <f t="shared" si="3"/>
        <v/>
      </c>
      <c r="BL8" s="128" t="str">
        <f t="shared" si="4"/>
        <v/>
      </c>
      <c r="BM8" s="128" t="str">
        <f t="shared" si="5"/>
        <v/>
      </c>
      <c r="BN8" s="128" t="str">
        <f t="shared" si="6"/>
        <v/>
      </c>
      <c r="BO8" s="128" t="str">
        <f t="shared" si="7"/>
        <v/>
      </c>
      <c r="BP8" s="128" t="str">
        <f t="shared" si="14"/>
        <v/>
      </c>
      <c r="BQ8" s="128" t="str">
        <f t="shared" si="15"/>
        <v/>
      </c>
      <c r="BR8" s="283" t="str">
        <f t="shared" si="16"/>
        <v/>
      </c>
      <c r="BS8" s="249" t="str">
        <f t="shared" si="8"/>
        <v>aktivní</v>
      </c>
      <c r="BT8" s="125" t="str">
        <f t="shared" si="9"/>
        <v>dobré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</row>
    <row r="9" spans="1:90" ht="24.95" hidden="1" customHeight="1" x14ac:dyDescent="0.2">
      <c r="A9" s="186" t="s">
        <v>14</v>
      </c>
      <c r="B9" s="187"/>
      <c r="C9" s="323">
        <v>5</v>
      </c>
      <c r="D9" s="295" t="str">
        <f>IF(R5="","",R5)</f>
        <v/>
      </c>
      <c r="E9" s="258" t="s">
        <v>0</v>
      </c>
      <c r="F9" s="259" t="str">
        <f>IF(P5="","",P5)</f>
        <v/>
      </c>
      <c r="G9" s="257" t="str">
        <f>IF(R6="","",R6)</f>
        <v/>
      </c>
      <c r="H9" s="258" t="s">
        <v>0</v>
      </c>
      <c r="I9" s="259" t="str">
        <f>IF(P6="","",P6)</f>
        <v/>
      </c>
      <c r="J9" s="257" t="str">
        <f>IF(R7="","",R7)</f>
        <v/>
      </c>
      <c r="K9" s="258" t="s">
        <v>0</v>
      </c>
      <c r="L9" s="259" t="str">
        <f>IF(P7="","",P7)</f>
        <v/>
      </c>
      <c r="M9" s="257" t="str">
        <f>IF(R8="","",R8)</f>
        <v/>
      </c>
      <c r="N9" s="258" t="s">
        <v>0</v>
      </c>
      <c r="O9" s="259" t="str">
        <f>IF(P8="","",P8)</f>
        <v/>
      </c>
      <c r="P9" s="349"/>
      <c r="Q9" s="350"/>
      <c r="R9" s="351"/>
      <c r="S9" s="260"/>
      <c r="T9" s="261" t="s">
        <v>0</v>
      </c>
      <c r="U9" s="262"/>
      <c r="V9" s="260"/>
      <c r="W9" s="261" t="s">
        <v>0</v>
      </c>
      <c r="X9" s="262"/>
      <c r="Y9" s="260"/>
      <c r="Z9" s="261" t="s">
        <v>0</v>
      </c>
      <c r="AA9" s="262"/>
      <c r="AB9" s="260"/>
      <c r="AC9" s="261" t="s">
        <v>0</v>
      </c>
      <c r="AD9" s="262"/>
      <c r="AE9" s="260"/>
      <c r="AF9" s="261" t="s">
        <v>0</v>
      </c>
      <c r="AG9" s="262"/>
      <c r="AH9" s="260"/>
      <c r="AI9" s="261" t="s">
        <v>0</v>
      </c>
      <c r="AJ9" s="262"/>
      <c r="AK9" s="260"/>
      <c r="AL9" s="261" t="s">
        <v>0</v>
      </c>
      <c r="AM9" s="262"/>
      <c r="AN9" s="260"/>
      <c r="AO9" s="261" t="s">
        <v>0</v>
      </c>
      <c r="AP9" s="262"/>
      <c r="AQ9" s="263"/>
      <c r="AR9" s="263" t="s">
        <v>0</v>
      </c>
      <c r="AS9" s="263"/>
      <c r="AT9" s="260"/>
      <c r="AU9" s="261" t="s">
        <v>0</v>
      </c>
      <c r="AV9" s="262"/>
      <c r="AW9" s="126">
        <f t="shared" si="0"/>
        <v>0</v>
      </c>
      <c r="AX9" s="126">
        <f t="shared" si="10"/>
        <v>0</v>
      </c>
      <c r="AY9" s="126">
        <f t="shared" si="1"/>
        <v>0</v>
      </c>
      <c r="AZ9" s="126">
        <f t="shared" si="11"/>
        <v>0</v>
      </c>
      <c r="BA9" s="234">
        <f t="shared" si="12"/>
        <v>0</v>
      </c>
      <c r="BB9" s="185" t="s">
        <v>0</v>
      </c>
      <c r="BC9" s="309">
        <f t="shared" si="13"/>
        <v>0</v>
      </c>
      <c r="BD9" s="279">
        <f>SUM(BE9:BR9)</f>
        <v>0</v>
      </c>
      <c r="BE9" s="127" t="str">
        <f t="shared" si="17"/>
        <v/>
      </c>
      <c r="BF9" s="128" t="str">
        <f t="shared" si="18"/>
        <v/>
      </c>
      <c r="BG9" s="128" t="str">
        <f t="shared" ref="BG9:BG16" si="19">IF(J9="","",IF(J9&gt;L9,3,IF(J9=L9,1,0)))</f>
        <v/>
      </c>
      <c r="BH9" s="128" t="str">
        <f>IF(M9="","",IF(M9&gt;O9,3,IF(M9=O9,1,0)))</f>
        <v/>
      </c>
      <c r="BI9" s="128" t="str">
        <f>IF(S9="","",IF(S9&gt;U9,3,IF(S9=U9,1,0)))</f>
        <v/>
      </c>
      <c r="BJ9" s="128" t="str">
        <f t="shared" si="2"/>
        <v/>
      </c>
      <c r="BK9" s="128" t="str">
        <f t="shared" si="3"/>
        <v/>
      </c>
      <c r="BL9" s="128" t="str">
        <f t="shared" si="4"/>
        <v/>
      </c>
      <c r="BM9" s="128" t="str">
        <f t="shared" si="5"/>
        <v/>
      </c>
      <c r="BN9" s="128" t="str">
        <f t="shared" si="6"/>
        <v/>
      </c>
      <c r="BO9" s="128" t="str">
        <f t="shared" si="7"/>
        <v/>
      </c>
      <c r="BP9" s="128" t="str">
        <f t="shared" si="14"/>
        <v/>
      </c>
      <c r="BQ9" s="128" t="str">
        <f t="shared" si="15"/>
        <v/>
      </c>
      <c r="BR9" s="283" t="str">
        <f t="shared" si="16"/>
        <v/>
      </c>
      <c r="BS9" s="249" t="str">
        <f t="shared" si="8"/>
        <v>vyrovnané</v>
      </c>
      <c r="BT9" s="125" t="str">
        <f t="shared" si="9"/>
        <v>vynikající</v>
      </c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</row>
    <row r="10" spans="1:90" ht="24.95" hidden="1" customHeight="1" thickBot="1" x14ac:dyDescent="0.25">
      <c r="A10" s="288" t="s">
        <v>15</v>
      </c>
      <c r="B10" s="312"/>
      <c r="C10" s="324">
        <v>6</v>
      </c>
      <c r="D10" s="314" t="str">
        <f>IF(U5="","",U5)</f>
        <v/>
      </c>
      <c r="E10" s="274" t="s">
        <v>0</v>
      </c>
      <c r="F10" s="299" t="str">
        <f>IF(S5="","",S5)</f>
        <v/>
      </c>
      <c r="G10" s="298" t="str">
        <f>IF(U6="","",U6)</f>
        <v/>
      </c>
      <c r="H10" s="274" t="s">
        <v>0</v>
      </c>
      <c r="I10" s="299" t="str">
        <f>IF(S6="","",S6)</f>
        <v/>
      </c>
      <c r="J10" s="298" t="str">
        <f>IF(U7="","",U7)</f>
        <v/>
      </c>
      <c r="K10" s="274" t="s">
        <v>0</v>
      </c>
      <c r="L10" s="299" t="str">
        <f>IF(S7="","",S7)</f>
        <v/>
      </c>
      <c r="M10" s="298" t="str">
        <f>IF(U8="","",U8)</f>
        <v/>
      </c>
      <c r="N10" s="274" t="s">
        <v>0</v>
      </c>
      <c r="O10" s="299" t="str">
        <f>IF(S8="","",S8)</f>
        <v/>
      </c>
      <c r="P10" s="298" t="str">
        <f>IF(U9="","",U9)</f>
        <v/>
      </c>
      <c r="Q10" s="274" t="s">
        <v>0</v>
      </c>
      <c r="R10" s="299" t="str">
        <f>IF(S9="","",S9)</f>
        <v/>
      </c>
      <c r="S10" s="352"/>
      <c r="T10" s="353"/>
      <c r="U10" s="354"/>
      <c r="V10" s="315"/>
      <c r="W10" s="316" t="s">
        <v>0</v>
      </c>
      <c r="X10" s="317"/>
      <c r="Y10" s="315"/>
      <c r="Z10" s="316" t="s">
        <v>0</v>
      </c>
      <c r="AA10" s="317"/>
      <c r="AB10" s="315"/>
      <c r="AC10" s="316" t="s">
        <v>0</v>
      </c>
      <c r="AD10" s="317"/>
      <c r="AE10" s="315"/>
      <c r="AF10" s="316" t="s">
        <v>0</v>
      </c>
      <c r="AG10" s="317"/>
      <c r="AH10" s="315"/>
      <c r="AI10" s="316" t="s">
        <v>0</v>
      </c>
      <c r="AJ10" s="317"/>
      <c r="AK10" s="315"/>
      <c r="AL10" s="316" t="s">
        <v>0</v>
      </c>
      <c r="AM10" s="317"/>
      <c r="AN10" s="315"/>
      <c r="AO10" s="316" t="s">
        <v>0</v>
      </c>
      <c r="AP10" s="317"/>
      <c r="AQ10" s="318"/>
      <c r="AR10" s="318" t="s">
        <v>0</v>
      </c>
      <c r="AS10" s="318"/>
      <c r="AT10" s="315"/>
      <c r="AU10" s="316" t="s">
        <v>0</v>
      </c>
      <c r="AV10" s="317"/>
      <c r="AW10" s="131">
        <f t="shared" si="0"/>
        <v>0</v>
      </c>
      <c r="AX10" s="131">
        <f t="shared" si="10"/>
        <v>0</v>
      </c>
      <c r="AY10" s="131">
        <f t="shared" si="1"/>
        <v>0</v>
      </c>
      <c r="AZ10" s="131">
        <f t="shared" si="11"/>
        <v>0</v>
      </c>
      <c r="BA10" s="242">
        <f t="shared" si="12"/>
        <v>0</v>
      </c>
      <c r="BB10" s="319" t="s">
        <v>0</v>
      </c>
      <c r="BC10" s="243">
        <f t="shared" si="13"/>
        <v>0</v>
      </c>
      <c r="BD10" s="306">
        <f t="shared" ref="BD10:BD19" si="20">SUM(BE10:BR10)</f>
        <v>0</v>
      </c>
      <c r="BE10" s="127" t="str">
        <f t="shared" si="17"/>
        <v/>
      </c>
      <c r="BF10" s="128" t="str">
        <f t="shared" si="18"/>
        <v/>
      </c>
      <c r="BG10" s="128" t="str">
        <f t="shared" si="19"/>
        <v/>
      </c>
      <c r="BH10" s="128" t="str">
        <f t="shared" ref="BH10:BH16" si="21">IF(M10="","",IF(M10&gt;O10,3,IF(M10=O10,1,0)))</f>
        <v/>
      </c>
      <c r="BI10" s="128" t="str">
        <f t="shared" ref="BI10:BI16" si="22">IF(P10="","",IF(P10&gt;R10,3,IF(P10=R10,1,0)))</f>
        <v/>
      </c>
      <c r="BJ10" s="128" t="str">
        <f t="shared" si="2"/>
        <v/>
      </c>
      <c r="BK10" s="128" t="str">
        <f t="shared" si="3"/>
        <v/>
      </c>
      <c r="BL10" s="128" t="str">
        <f t="shared" si="4"/>
        <v/>
      </c>
      <c r="BM10" s="128" t="str">
        <f t="shared" si="5"/>
        <v/>
      </c>
      <c r="BN10" s="128" t="str">
        <f t="shared" si="6"/>
        <v/>
      </c>
      <c r="BO10" s="128" t="str">
        <f t="shared" si="7"/>
        <v/>
      </c>
      <c r="BP10" s="128" t="str">
        <f t="shared" si="14"/>
        <v/>
      </c>
      <c r="BQ10" s="128" t="str">
        <f t="shared" si="15"/>
        <v/>
      </c>
      <c r="BR10" s="283" t="str">
        <f t="shared" si="16"/>
        <v/>
      </c>
      <c r="BS10" s="124" t="str">
        <f t="shared" si="8"/>
        <v>vyrovnané</v>
      </c>
      <c r="BT10" s="125" t="str">
        <f t="shared" si="9"/>
        <v>vynikající</v>
      </c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</row>
    <row r="11" spans="1:90" ht="24.95" hidden="1" customHeight="1" x14ac:dyDescent="0.2">
      <c r="A11" s="245" t="s">
        <v>16</v>
      </c>
      <c r="B11" s="310"/>
      <c r="C11" s="307">
        <v>7</v>
      </c>
      <c r="D11" s="311" t="str">
        <f>IF(X5="","",X5)</f>
        <v/>
      </c>
      <c r="E11" s="289" t="s">
        <v>0</v>
      </c>
      <c r="F11" s="291" t="str">
        <f>IF(V5="","",V5)</f>
        <v/>
      </c>
      <c r="G11" s="290" t="str">
        <f>IF(X6="","",X6)</f>
        <v/>
      </c>
      <c r="H11" s="289" t="s">
        <v>0</v>
      </c>
      <c r="I11" s="291" t="str">
        <f>IF(V6="","",V6)</f>
        <v/>
      </c>
      <c r="J11" s="290" t="str">
        <f>IF(X7="","",X7)</f>
        <v/>
      </c>
      <c r="K11" s="289" t="s">
        <v>0</v>
      </c>
      <c r="L11" s="291" t="str">
        <f>IF(V7="","",V7)</f>
        <v/>
      </c>
      <c r="M11" s="290" t="str">
        <f>IF(X8="","",X8)</f>
        <v/>
      </c>
      <c r="N11" s="289" t="s">
        <v>0</v>
      </c>
      <c r="O11" s="291" t="str">
        <f>IF(V8="","",V8)</f>
        <v/>
      </c>
      <c r="P11" s="290" t="str">
        <f>IF(X9="","",X9)</f>
        <v/>
      </c>
      <c r="Q11" s="289" t="s">
        <v>0</v>
      </c>
      <c r="R11" s="291" t="str">
        <f>IF(V9="","",V9)</f>
        <v/>
      </c>
      <c r="S11" s="290" t="str">
        <f>IF(X10="","",X10)</f>
        <v/>
      </c>
      <c r="T11" s="289" t="s">
        <v>0</v>
      </c>
      <c r="U11" s="291" t="str">
        <f>IF(V10="","",V10)</f>
        <v/>
      </c>
      <c r="V11" s="355"/>
      <c r="W11" s="356"/>
      <c r="X11" s="357"/>
      <c r="Y11" s="267"/>
      <c r="Z11" s="265" t="s">
        <v>0</v>
      </c>
      <c r="AA11" s="266"/>
      <c r="AB11" s="267"/>
      <c r="AC11" s="265" t="s">
        <v>0</v>
      </c>
      <c r="AD11" s="266"/>
      <c r="AE11" s="267"/>
      <c r="AF11" s="265" t="s">
        <v>0</v>
      </c>
      <c r="AG11" s="266"/>
      <c r="AH11" s="267"/>
      <c r="AI11" s="265" t="s">
        <v>0</v>
      </c>
      <c r="AJ11" s="266"/>
      <c r="AK11" s="267"/>
      <c r="AL11" s="265" t="s">
        <v>0</v>
      </c>
      <c r="AM11" s="266"/>
      <c r="AN11" s="267"/>
      <c r="AO11" s="265" t="s">
        <v>0</v>
      </c>
      <c r="AP11" s="266"/>
      <c r="AQ11" s="264"/>
      <c r="AR11" s="264" t="s">
        <v>0</v>
      </c>
      <c r="AS11" s="264"/>
      <c r="AT11" s="267"/>
      <c r="AU11" s="265" t="s">
        <v>0</v>
      </c>
      <c r="AV11" s="266"/>
      <c r="AW11" s="293">
        <f t="shared" si="0"/>
        <v>0</v>
      </c>
      <c r="AX11" s="293">
        <f t="shared" si="10"/>
        <v>0</v>
      </c>
      <c r="AY11" s="293">
        <f t="shared" si="1"/>
        <v>0</v>
      </c>
      <c r="AZ11" s="293">
        <f t="shared" si="11"/>
        <v>0</v>
      </c>
      <c r="BA11" s="294">
        <f t="shared" ref="BA11:BA19" si="23">SUM(D11,G11,J11,M11,P11,S11,V11,Y11,AB11,AE11,AH11,AK11,AN11,AQ11)</f>
        <v>0</v>
      </c>
      <c r="BB11" s="193" t="s">
        <v>0</v>
      </c>
      <c r="BC11" s="194">
        <f t="shared" ref="BC11:BC19" si="24">SUM(F11,I11,L11,O11,R11,U11,X11,AA11,AD11,AG11,AJ11,AM11,AP11,AS11)</f>
        <v>0</v>
      </c>
      <c r="BD11" s="280">
        <f t="shared" si="20"/>
        <v>0</v>
      </c>
      <c r="BE11" s="127" t="str">
        <f t="shared" si="17"/>
        <v/>
      </c>
      <c r="BF11" s="128" t="str">
        <f t="shared" si="18"/>
        <v/>
      </c>
      <c r="BG11" s="128" t="str">
        <f t="shared" si="19"/>
        <v/>
      </c>
      <c r="BH11" s="128" t="str">
        <f t="shared" si="21"/>
        <v/>
      </c>
      <c r="BI11" s="128" t="str">
        <f t="shared" si="22"/>
        <v/>
      </c>
      <c r="BJ11" s="128" t="str">
        <f t="shared" ref="BJ11:BJ19" si="25">IF(S11="","",IF(S11&gt;U11,3,IF(S11=U11,1,0)))</f>
        <v/>
      </c>
      <c r="BK11" s="128" t="str">
        <f t="shared" si="3"/>
        <v/>
      </c>
      <c r="BL11" s="128" t="str">
        <f t="shared" si="4"/>
        <v/>
      </c>
      <c r="BM11" s="128" t="str">
        <f t="shared" si="5"/>
        <v/>
      </c>
      <c r="BN11" s="128" t="str">
        <f t="shared" si="6"/>
        <v/>
      </c>
      <c r="BO11" s="128" t="str">
        <f t="shared" si="7"/>
        <v/>
      </c>
      <c r="BP11" s="128" t="str">
        <f t="shared" si="14"/>
        <v/>
      </c>
      <c r="BQ11" s="128" t="str">
        <f t="shared" si="15"/>
        <v/>
      </c>
      <c r="BR11" s="283" t="str">
        <f t="shared" si="16"/>
        <v/>
      </c>
      <c r="BS11" s="248" t="str">
        <f t="shared" si="8"/>
        <v>vyrovnané</v>
      </c>
      <c r="BT11" s="247" t="str">
        <f t="shared" si="9"/>
        <v>vynikající</v>
      </c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</row>
    <row r="12" spans="1:90" ht="24.95" hidden="1" customHeight="1" x14ac:dyDescent="0.2">
      <c r="A12" s="186" t="s">
        <v>17</v>
      </c>
      <c r="B12" s="187"/>
      <c r="C12" s="287">
        <v>8</v>
      </c>
      <c r="D12" s="295" t="str">
        <f>IF(AA5="","",AA5)</f>
        <v/>
      </c>
      <c r="E12" s="258" t="s">
        <v>0</v>
      </c>
      <c r="F12" s="259" t="str">
        <f>IF(Y5="","",Y5)</f>
        <v/>
      </c>
      <c r="G12" s="257" t="str">
        <f>IF(AA6="","",AA6)</f>
        <v/>
      </c>
      <c r="H12" s="258" t="s">
        <v>0</v>
      </c>
      <c r="I12" s="259" t="str">
        <f>IF(Y6="","",Y6)</f>
        <v/>
      </c>
      <c r="J12" s="257" t="str">
        <f>IF(AA7="","",AA7)</f>
        <v/>
      </c>
      <c r="K12" s="258" t="s">
        <v>0</v>
      </c>
      <c r="L12" s="259" t="str">
        <f>IF(Y7="","",Y7)</f>
        <v/>
      </c>
      <c r="M12" s="257" t="str">
        <f>IF(AA8="","",AA8)</f>
        <v/>
      </c>
      <c r="N12" s="258" t="s">
        <v>0</v>
      </c>
      <c r="O12" s="259" t="str">
        <f>IF(Y8="","",Y8)</f>
        <v/>
      </c>
      <c r="P12" s="257" t="str">
        <f>IF(AA9="","",AA9)</f>
        <v/>
      </c>
      <c r="Q12" s="258" t="s">
        <v>0</v>
      </c>
      <c r="R12" s="259" t="str">
        <f>IF(Y9="","",Y9)</f>
        <v/>
      </c>
      <c r="S12" s="257" t="str">
        <f>IF(AA10="","",AA10)</f>
        <v/>
      </c>
      <c r="T12" s="258" t="s">
        <v>0</v>
      </c>
      <c r="U12" s="259" t="str">
        <f>IF(Y10="","",Y10)</f>
        <v/>
      </c>
      <c r="V12" s="257" t="str">
        <f>IF(AA11="","",AA11)</f>
        <v/>
      </c>
      <c r="W12" s="258" t="s">
        <v>0</v>
      </c>
      <c r="X12" s="259" t="str">
        <f>IF(Y11="","",Y11)</f>
        <v/>
      </c>
      <c r="Y12" s="349"/>
      <c r="Z12" s="350"/>
      <c r="AA12" s="351"/>
      <c r="AB12" s="260"/>
      <c r="AC12" s="261" t="s">
        <v>0</v>
      </c>
      <c r="AD12" s="262"/>
      <c r="AE12" s="260"/>
      <c r="AF12" s="261" t="s">
        <v>0</v>
      </c>
      <c r="AG12" s="262"/>
      <c r="AH12" s="260"/>
      <c r="AI12" s="261" t="s">
        <v>0</v>
      </c>
      <c r="AJ12" s="262"/>
      <c r="AK12" s="260"/>
      <c r="AL12" s="261" t="s">
        <v>0</v>
      </c>
      <c r="AM12" s="262"/>
      <c r="AN12" s="260"/>
      <c r="AO12" s="261" t="s">
        <v>0</v>
      </c>
      <c r="AP12" s="262"/>
      <c r="AQ12" s="263"/>
      <c r="AR12" s="263" t="s">
        <v>0</v>
      </c>
      <c r="AS12" s="263"/>
      <c r="AT12" s="260"/>
      <c r="AU12" s="261" t="s">
        <v>0</v>
      </c>
      <c r="AV12" s="262"/>
      <c r="AW12" s="126">
        <f t="shared" si="0"/>
        <v>0</v>
      </c>
      <c r="AX12" s="126">
        <f t="shared" si="10"/>
        <v>0</v>
      </c>
      <c r="AY12" s="126">
        <f t="shared" si="1"/>
        <v>0</v>
      </c>
      <c r="AZ12" s="126">
        <f t="shared" si="11"/>
        <v>0</v>
      </c>
      <c r="BA12" s="234">
        <f t="shared" si="23"/>
        <v>0</v>
      </c>
      <c r="BB12" s="193" t="s">
        <v>0</v>
      </c>
      <c r="BC12" s="194">
        <f t="shared" si="24"/>
        <v>0</v>
      </c>
      <c r="BD12" s="279">
        <f t="shared" si="20"/>
        <v>0</v>
      </c>
      <c r="BE12" s="127" t="str">
        <f t="shared" si="17"/>
        <v/>
      </c>
      <c r="BF12" s="128" t="str">
        <f t="shared" si="18"/>
        <v/>
      </c>
      <c r="BG12" s="128" t="str">
        <f t="shared" si="19"/>
        <v/>
      </c>
      <c r="BH12" s="128" t="str">
        <f t="shared" si="21"/>
        <v/>
      </c>
      <c r="BI12" s="128" t="str">
        <f t="shared" si="22"/>
        <v/>
      </c>
      <c r="BJ12" s="128" t="str">
        <f t="shared" si="25"/>
        <v/>
      </c>
      <c r="BK12" s="128" t="str">
        <f t="shared" ref="BK12:BK19" si="26">IF(V12="","",IF(V12&gt;X12,3,IF(V12=X12,1,0)))</f>
        <v/>
      </c>
      <c r="BL12" s="128" t="str">
        <f>IF(AB12="","",IF(AB12&gt;AD12,3,IF(AB12=AD12,1,0)))</f>
        <v/>
      </c>
      <c r="BM12" s="128" t="str">
        <f t="shared" si="5"/>
        <v/>
      </c>
      <c r="BN12" s="128" t="str">
        <f t="shared" si="6"/>
        <v/>
      </c>
      <c r="BO12" s="128" t="str">
        <f t="shared" si="7"/>
        <v/>
      </c>
      <c r="BP12" s="128" t="str">
        <f t="shared" si="14"/>
        <v/>
      </c>
      <c r="BQ12" s="128" t="str">
        <f t="shared" si="15"/>
        <v/>
      </c>
      <c r="BR12" s="283" t="str">
        <f t="shared" si="16"/>
        <v/>
      </c>
      <c r="BS12" s="249" t="str">
        <f t="shared" si="8"/>
        <v>vyrovnané</v>
      </c>
      <c r="BT12" s="125" t="str">
        <f t="shared" si="9"/>
        <v>vynikající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</row>
    <row r="13" spans="1:90" ht="24.95" hidden="1" customHeight="1" x14ac:dyDescent="0.2">
      <c r="A13" s="186" t="s">
        <v>18</v>
      </c>
      <c r="B13" s="187"/>
      <c r="C13" s="287">
        <v>9</v>
      </c>
      <c r="D13" s="295" t="str">
        <f>IF(AD5="","",AD5)</f>
        <v/>
      </c>
      <c r="E13" s="258" t="s">
        <v>0</v>
      </c>
      <c r="F13" s="259" t="str">
        <f>IF(AB5="","",AB5)</f>
        <v/>
      </c>
      <c r="G13" s="257" t="str">
        <f>IF(AD6="","",AD6)</f>
        <v/>
      </c>
      <c r="H13" s="258" t="s">
        <v>0</v>
      </c>
      <c r="I13" s="259" t="str">
        <f>IF(AB6="","",AB6)</f>
        <v/>
      </c>
      <c r="J13" s="257" t="str">
        <f>IF(AD7="","",AD7)</f>
        <v/>
      </c>
      <c r="K13" s="258" t="s">
        <v>0</v>
      </c>
      <c r="L13" s="259" t="str">
        <f>IF(AB7="","",AB7)</f>
        <v/>
      </c>
      <c r="M13" s="257" t="str">
        <f>IF(AD8="","",AD8)</f>
        <v/>
      </c>
      <c r="N13" s="258" t="s">
        <v>0</v>
      </c>
      <c r="O13" s="259" t="str">
        <f>IF(AB8="","",AB8)</f>
        <v/>
      </c>
      <c r="P13" s="257" t="str">
        <f>IF(AD9="","",AD9)</f>
        <v/>
      </c>
      <c r="Q13" s="258" t="s">
        <v>0</v>
      </c>
      <c r="R13" s="259" t="str">
        <f>IF(AB9="","",AB9)</f>
        <v/>
      </c>
      <c r="S13" s="257" t="str">
        <f>IF(AD10="","",AD10)</f>
        <v/>
      </c>
      <c r="T13" s="258" t="s">
        <v>0</v>
      </c>
      <c r="U13" s="259" t="str">
        <f>IF(AB10="","",AB10)</f>
        <v/>
      </c>
      <c r="V13" s="257" t="str">
        <f>IF(AD11="","",AD11)</f>
        <v/>
      </c>
      <c r="W13" s="258" t="s">
        <v>0</v>
      </c>
      <c r="X13" s="259" t="str">
        <f>IF(AB11="","",AB11)</f>
        <v/>
      </c>
      <c r="Y13" s="257" t="str">
        <f>IF(AD12="","",AD12)</f>
        <v/>
      </c>
      <c r="Z13" s="258" t="s">
        <v>0</v>
      </c>
      <c r="AA13" s="259" t="str">
        <f>IF(AB12="","",AB12)</f>
        <v/>
      </c>
      <c r="AB13" s="349"/>
      <c r="AC13" s="350"/>
      <c r="AD13" s="351"/>
      <c r="AE13" s="260"/>
      <c r="AF13" s="261" t="s">
        <v>0</v>
      </c>
      <c r="AG13" s="262"/>
      <c r="AH13" s="264"/>
      <c r="AI13" s="265" t="s">
        <v>0</v>
      </c>
      <c r="AJ13" s="266"/>
      <c r="AK13" s="260"/>
      <c r="AL13" s="261" t="s">
        <v>0</v>
      </c>
      <c r="AM13" s="262"/>
      <c r="AN13" s="260"/>
      <c r="AO13" s="261" t="s">
        <v>0</v>
      </c>
      <c r="AP13" s="262"/>
      <c r="AQ13" s="263"/>
      <c r="AR13" s="263" t="s">
        <v>0</v>
      </c>
      <c r="AS13" s="263"/>
      <c r="AT13" s="260"/>
      <c r="AU13" s="261" t="s">
        <v>0</v>
      </c>
      <c r="AV13" s="262"/>
      <c r="AW13" s="126">
        <f t="shared" si="0"/>
        <v>0</v>
      </c>
      <c r="AX13" s="126">
        <f t="shared" si="10"/>
        <v>0</v>
      </c>
      <c r="AY13" s="126">
        <f t="shared" si="1"/>
        <v>0</v>
      </c>
      <c r="AZ13" s="126">
        <f t="shared" si="11"/>
        <v>0</v>
      </c>
      <c r="BA13" s="234">
        <f t="shared" si="23"/>
        <v>0</v>
      </c>
      <c r="BB13" s="193" t="s">
        <v>0</v>
      </c>
      <c r="BC13" s="194">
        <f t="shared" si="24"/>
        <v>0</v>
      </c>
      <c r="BD13" s="279">
        <f t="shared" si="20"/>
        <v>0</v>
      </c>
      <c r="BE13" s="127" t="str">
        <f t="shared" si="17"/>
        <v/>
      </c>
      <c r="BF13" s="128" t="str">
        <f t="shared" si="18"/>
        <v/>
      </c>
      <c r="BG13" s="128" t="str">
        <f t="shared" si="19"/>
        <v/>
      </c>
      <c r="BH13" s="128" t="str">
        <f t="shared" si="21"/>
        <v/>
      </c>
      <c r="BI13" s="128" t="str">
        <f t="shared" si="22"/>
        <v/>
      </c>
      <c r="BJ13" s="128" t="str">
        <f t="shared" si="25"/>
        <v/>
      </c>
      <c r="BK13" s="128" t="str">
        <f t="shared" si="26"/>
        <v/>
      </c>
      <c r="BL13" s="128" t="str">
        <f t="shared" ref="BL13:BL19" si="27">IF(Y13="","",IF(Y13&gt;AA13,3,IF(Y13=AA13,1,0)))</f>
        <v/>
      </c>
      <c r="BM13" s="128" t="str">
        <f>IF(AE13="","",IF(AE13&gt;AG13,3,IF(AE13=AG13,1,0)))</f>
        <v/>
      </c>
      <c r="BN13" s="128" t="str">
        <f t="shared" si="6"/>
        <v/>
      </c>
      <c r="BO13" s="128" t="str">
        <f t="shared" si="7"/>
        <v/>
      </c>
      <c r="BP13" s="128" t="str">
        <f t="shared" si="14"/>
        <v/>
      </c>
      <c r="BQ13" s="128" t="str">
        <f t="shared" si="15"/>
        <v/>
      </c>
      <c r="BR13" s="283" t="str">
        <f t="shared" si="16"/>
        <v/>
      </c>
      <c r="BS13" s="249" t="str">
        <f t="shared" si="8"/>
        <v>vyrovnané</v>
      </c>
      <c r="BT13" s="125" t="str">
        <f t="shared" si="9"/>
        <v>vynikající</v>
      </c>
      <c r="BU13" s="202"/>
      <c r="BV13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</row>
    <row r="14" spans="1:90" ht="24.95" hidden="1" customHeight="1" x14ac:dyDescent="0.2">
      <c r="A14" s="186" t="s">
        <v>19</v>
      </c>
      <c r="B14" s="187"/>
      <c r="C14" s="287">
        <v>10</v>
      </c>
      <c r="D14" s="295" t="str">
        <f>IF(AG5="","",AG5)</f>
        <v/>
      </c>
      <c r="E14" s="258" t="s">
        <v>0</v>
      </c>
      <c r="F14" s="259" t="str">
        <f>IF(AE5="","",AE5)</f>
        <v/>
      </c>
      <c r="G14" s="257" t="str">
        <f>IF(AG6="","",AG6)</f>
        <v/>
      </c>
      <c r="H14" s="258" t="s">
        <v>0</v>
      </c>
      <c r="I14" s="259" t="str">
        <f>IF(AE6="","",AE6)</f>
        <v/>
      </c>
      <c r="J14" s="257" t="str">
        <f>IF(AG7="","",AG7)</f>
        <v/>
      </c>
      <c r="K14" s="258" t="s">
        <v>0</v>
      </c>
      <c r="L14" s="259" t="str">
        <f>IF(AE7="","",AE7)</f>
        <v/>
      </c>
      <c r="M14" s="257" t="str">
        <f>IF(AG8="","",AG8)</f>
        <v/>
      </c>
      <c r="N14" s="258" t="s">
        <v>0</v>
      </c>
      <c r="O14" s="259" t="str">
        <f>IF(AE8="","",AE8)</f>
        <v/>
      </c>
      <c r="P14" s="257" t="str">
        <f>IF(AG9="","",AG9)</f>
        <v/>
      </c>
      <c r="Q14" s="258" t="s">
        <v>0</v>
      </c>
      <c r="R14" s="259" t="str">
        <f>IF(AE9="","",AE9)</f>
        <v/>
      </c>
      <c r="S14" s="257" t="str">
        <f>IF(AG10="","",AG10)</f>
        <v/>
      </c>
      <c r="T14" s="258" t="s">
        <v>0</v>
      </c>
      <c r="U14" s="259" t="str">
        <f>IF(AE10="","",AE10)</f>
        <v/>
      </c>
      <c r="V14" s="257" t="str">
        <f>IF(AG11="","",AG11)</f>
        <v/>
      </c>
      <c r="W14" s="258" t="s">
        <v>0</v>
      </c>
      <c r="X14" s="259" t="str">
        <f>IF(AE11="","",AE11)</f>
        <v/>
      </c>
      <c r="Y14" s="257" t="str">
        <f>IF(AG12="","",AG12)</f>
        <v/>
      </c>
      <c r="Z14" s="258" t="s">
        <v>0</v>
      </c>
      <c r="AA14" s="259" t="str">
        <f>IF(AE12="","",AE12)</f>
        <v/>
      </c>
      <c r="AB14" s="257" t="str">
        <f>IF(AG13="","",AG13)</f>
        <v/>
      </c>
      <c r="AC14" s="258" t="s">
        <v>0</v>
      </c>
      <c r="AD14" s="259" t="str">
        <f>IF(AE13="","",AE13)</f>
        <v/>
      </c>
      <c r="AE14" s="349"/>
      <c r="AF14" s="350"/>
      <c r="AG14" s="351"/>
      <c r="AH14" s="263"/>
      <c r="AI14" s="261" t="s">
        <v>0</v>
      </c>
      <c r="AJ14" s="262"/>
      <c r="AK14" s="267"/>
      <c r="AL14" s="265" t="s">
        <v>0</v>
      </c>
      <c r="AM14" s="266"/>
      <c r="AN14" s="260"/>
      <c r="AO14" s="261" t="s">
        <v>0</v>
      </c>
      <c r="AP14" s="262"/>
      <c r="AQ14" s="263"/>
      <c r="AR14" s="263" t="s">
        <v>0</v>
      </c>
      <c r="AS14" s="263"/>
      <c r="AT14" s="260"/>
      <c r="AU14" s="261" t="s">
        <v>0</v>
      </c>
      <c r="AV14" s="262"/>
      <c r="AW14" s="126">
        <f t="shared" si="0"/>
        <v>0</v>
      </c>
      <c r="AX14" s="126">
        <f t="shared" si="10"/>
        <v>0</v>
      </c>
      <c r="AY14" s="126">
        <f t="shared" si="1"/>
        <v>0</v>
      </c>
      <c r="AZ14" s="126">
        <f t="shared" si="11"/>
        <v>0</v>
      </c>
      <c r="BA14" s="234">
        <f t="shared" si="23"/>
        <v>0</v>
      </c>
      <c r="BB14" s="185" t="s">
        <v>0</v>
      </c>
      <c r="BC14" s="194">
        <f t="shared" si="24"/>
        <v>0</v>
      </c>
      <c r="BD14" s="279">
        <f t="shared" si="20"/>
        <v>0</v>
      </c>
      <c r="BE14" s="127" t="str">
        <f t="shared" si="17"/>
        <v/>
      </c>
      <c r="BF14" s="128" t="str">
        <f t="shared" si="18"/>
        <v/>
      </c>
      <c r="BG14" s="128" t="str">
        <f t="shared" si="19"/>
        <v/>
      </c>
      <c r="BH14" s="128" t="str">
        <f t="shared" si="21"/>
        <v/>
      </c>
      <c r="BI14" s="128" t="str">
        <f t="shared" si="22"/>
        <v/>
      </c>
      <c r="BJ14" s="128" t="str">
        <f t="shared" si="25"/>
        <v/>
      </c>
      <c r="BK14" s="128" t="str">
        <f t="shared" si="26"/>
        <v/>
      </c>
      <c r="BL14" s="128" t="str">
        <f t="shared" si="27"/>
        <v/>
      </c>
      <c r="BM14" s="128" t="str">
        <f t="shared" ref="BM14:BM19" si="28">IF(AB14="","",IF(AB14&gt;AD14,3,IF(AB14=AD14,1,0)))</f>
        <v/>
      </c>
      <c r="BN14" s="128" t="str">
        <f>IF(AH14="","",IF(AH14&gt;AJ14,3,IF(AH14=AJ14,1,0)))</f>
        <v/>
      </c>
      <c r="BO14" s="128" t="str">
        <f t="shared" si="7"/>
        <v/>
      </c>
      <c r="BP14" s="128" t="str">
        <f t="shared" si="14"/>
        <v/>
      </c>
      <c r="BQ14" s="128" t="str">
        <f t="shared" si="15"/>
        <v/>
      </c>
      <c r="BR14" s="283" t="str">
        <f t="shared" si="16"/>
        <v/>
      </c>
      <c r="BS14" s="249" t="str">
        <f t="shared" si="8"/>
        <v>vyrovnané</v>
      </c>
      <c r="BT14" s="125" t="str">
        <f t="shared" si="9"/>
        <v>vynikající</v>
      </c>
      <c r="BU14" s="202"/>
      <c r="BV14" s="202"/>
      <c r="BW14" s="202"/>
      <c r="BX14"/>
      <c r="BY14" s="202"/>
      <c r="BZ14" s="202"/>
      <c r="CA14" s="202"/>
      <c r="CB14" s="202"/>
      <c r="CC14" s="202"/>
      <c r="CD14" s="202"/>
      <c r="CE14" s="202"/>
      <c r="CF14" s="202"/>
      <c r="CG14" s="202"/>
      <c r="CI14" s="202"/>
      <c r="CJ14" s="202"/>
      <c r="CK14" s="202"/>
      <c r="CL14" s="202"/>
    </row>
    <row r="15" spans="1:90" ht="24.75" hidden="1" customHeight="1" x14ac:dyDescent="0.2">
      <c r="A15" s="186" t="s">
        <v>20</v>
      </c>
      <c r="B15" s="121"/>
      <c r="C15" s="287">
        <v>11</v>
      </c>
      <c r="D15" s="296" t="str">
        <f>IF(AJ5="","",AJ5)</f>
        <v/>
      </c>
      <c r="E15" s="258" t="s">
        <v>0</v>
      </c>
      <c r="F15" s="269" t="str">
        <f>IF(AH5="","",AH5)</f>
        <v/>
      </c>
      <c r="G15" s="268" t="str">
        <f>IF(AJ6="","",AJ6)</f>
        <v/>
      </c>
      <c r="H15" s="258" t="s">
        <v>0</v>
      </c>
      <c r="I15" s="269" t="str">
        <f>IF(AH6="","",AH6)</f>
        <v/>
      </c>
      <c r="J15" s="268" t="str">
        <f>IF(AJ7="","",AJ7)</f>
        <v/>
      </c>
      <c r="K15" s="258" t="s">
        <v>0</v>
      </c>
      <c r="L15" s="269" t="str">
        <f>IF(AH7="","",AH7)</f>
        <v/>
      </c>
      <c r="M15" s="257" t="str">
        <f>IF(AJ8="","",AJ8)</f>
        <v/>
      </c>
      <c r="N15" s="258" t="s">
        <v>0</v>
      </c>
      <c r="O15" s="259" t="str">
        <f>IF(AH8="","",AH8)</f>
        <v/>
      </c>
      <c r="P15" s="257" t="str">
        <f>IF(AJ9="","",AJ9)</f>
        <v/>
      </c>
      <c r="Q15" s="258" t="s">
        <v>0</v>
      </c>
      <c r="R15" s="259" t="str">
        <f>IF(AH9="","",AH9)</f>
        <v/>
      </c>
      <c r="S15" s="257" t="str">
        <f>IF(AJ10="","",AJ10)</f>
        <v/>
      </c>
      <c r="T15" s="258" t="s">
        <v>0</v>
      </c>
      <c r="U15" s="259" t="str">
        <f>IF(AH10="","",AH10)</f>
        <v/>
      </c>
      <c r="V15" s="257" t="str">
        <f>IF(AJ11="","",AJ11)</f>
        <v/>
      </c>
      <c r="W15" s="258" t="s">
        <v>0</v>
      </c>
      <c r="X15" s="259" t="str">
        <f>IF(AH11="","",AH11)</f>
        <v/>
      </c>
      <c r="Y15" s="257" t="str">
        <f>IF(AJ12="","",AJ12)</f>
        <v/>
      </c>
      <c r="Z15" s="258" t="s">
        <v>0</v>
      </c>
      <c r="AA15" s="259" t="str">
        <f>IF(AH12="","",AH12)</f>
        <v/>
      </c>
      <c r="AB15" s="257" t="str">
        <f>IF(AJ13="","",AJ13)</f>
        <v/>
      </c>
      <c r="AC15" s="258" t="s">
        <v>0</v>
      </c>
      <c r="AD15" s="259" t="str">
        <f>IF(AH13="","",AH13)</f>
        <v/>
      </c>
      <c r="AE15" s="268" t="str">
        <f>IF(AJ14="","",AJ14)</f>
        <v/>
      </c>
      <c r="AF15" s="258" t="s">
        <v>0</v>
      </c>
      <c r="AG15" s="269" t="str">
        <f>IF(AH14="","",AH14)</f>
        <v/>
      </c>
      <c r="AH15" s="349"/>
      <c r="AI15" s="350"/>
      <c r="AJ15" s="351"/>
      <c r="AK15" s="260"/>
      <c r="AL15" s="261" t="s">
        <v>0</v>
      </c>
      <c r="AM15" s="262"/>
      <c r="AN15" s="260"/>
      <c r="AO15" s="261" t="s">
        <v>0</v>
      </c>
      <c r="AP15" s="262"/>
      <c r="AQ15" s="263"/>
      <c r="AR15" s="263" t="s">
        <v>0</v>
      </c>
      <c r="AS15" s="263"/>
      <c r="AT15" s="260"/>
      <c r="AU15" s="261" t="s">
        <v>0</v>
      </c>
      <c r="AV15" s="262"/>
      <c r="AW15" s="126">
        <f t="shared" si="0"/>
        <v>0</v>
      </c>
      <c r="AX15" s="126">
        <f t="shared" si="10"/>
        <v>0</v>
      </c>
      <c r="AY15" s="126">
        <f t="shared" si="1"/>
        <v>0</v>
      </c>
      <c r="AZ15" s="126">
        <f t="shared" si="11"/>
        <v>0</v>
      </c>
      <c r="BA15" s="234">
        <f t="shared" si="23"/>
        <v>0</v>
      </c>
      <c r="BB15" s="123" t="s">
        <v>0</v>
      </c>
      <c r="BC15" s="194">
        <f t="shared" si="24"/>
        <v>0</v>
      </c>
      <c r="BD15" s="279">
        <f t="shared" si="20"/>
        <v>0</v>
      </c>
      <c r="BE15" s="127" t="str">
        <f t="shared" si="17"/>
        <v/>
      </c>
      <c r="BF15" s="128" t="str">
        <f t="shared" si="18"/>
        <v/>
      </c>
      <c r="BG15" s="128" t="str">
        <f t="shared" si="19"/>
        <v/>
      </c>
      <c r="BH15" s="128" t="str">
        <f t="shared" si="21"/>
        <v/>
      </c>
      <c r="BI15" s="128" t="str">
        <f t="shared" si="22"/>
        <v/>
      </c>
      <c r="BJ15" s="128" t="str">
        <f t="shared" si="25"/>
        <v/>
      </c>
      <c r="BK15" s="128" t="str">
        <f t="shared" si="26"/>
        <v/>
      </c>
      <c r="BL15" s="128" t="str">
        <f t="shared" si="27"/>
        <v/>
      </c>
      <c r="BM15" s="128" t="str">
        <f t="shared" si="28"/>
        <v/>
      </c>
      <c r="BN15" s="128" t="str">
        <f>IF(AE15="","",IF(AE15&gt;AG15,3,IF(AE15=AG15,1,0)))</f>
        <v/>
      </c>
      <c r="BO15" s="128" t="str">
        <f>IF(AK15="","",IF(AK15&gt;AM15,3,IF(AK15=AM15,1,0)))</f>
        <v/>
      </c>
      <c r="BP15" s="128" t="str">
        <f t="shared" si="14"/>
        <v/>
      </c>
      <c r="BQ15" s="128" t="str">
        <f t="shared" si="15"/>
        <v/>
      </c>
      <c r="BR15" s="283" t="str">
        <f t="shared" si="16"/>
        <v/>
      </c>
      <c r="BS15" s="249" t="str">
        <f t="shared" si="8"/>
        <v>vyrovnané</v>
      </c>
      <c r="BT15" s="125" t="str">
        <f t="shared" si="9"/>
        <v>vynikající</v>
      </c>
    </row>
    <row r="16" spans="1:90" ht="24.75" hidden="1" customHeight="1" thickBot="1" x14ac:dyDescent="0.25">
      <c r="A16" s="288" t="s">
        <v>21</v>
      </c>
      <c r="B16" s="130"/>
      <c r="C16" s="313">
        <v>12</v>
      </c>
      <c r="D16" s="297" t="str">
        <f>IF(AM5="","",AM5)</f>
        <v/>
      </c>
      <c r="E16" s="274" t="s">
        <v>0</v>
      </c>
      <c r="F16" s="275" t="str">
        <f>IF(AK5="","",AK5)</f>
        <v/>
      </c>
      <c r="G16" s="273" t="str">
        <f>IF(AM6="","",AM6)</f>
        <v/>
      </c>
      <c r="H16" s="274" t="s">
        <v>0</v>
      </c>
      <c r="I16" s="275" t="str">
        <f>IF(AK6="","",AK6)</f>
        <v/>
      </c>
      <c r="J16" s="273" t="str">
        <f>IF(AM7="","",AM7)</f>
        <v/>
      </c>
      <c r="K16" s="274" t="s">
        <v>0</v>
      </c>
      <c r="L16" s="275" t="str">
        <f>IF(AK7="","",AK7)</f>
        <v/>
      </c>
      <c r="M16" s="298" t="str">
        <f>IF(AM8="","",AM8)</f>
        <v/>
      </c>
      <c r="N16" s="274" t="s">
        <v>0</v>
      </c>
      <c r="O16" s="299" t="str">
        <f>IF(AK8="","",AK8)</f>
        <v/>
      </c>
      <c r="P16" s="298" t="str">
        <f>IF(AM9="","",AM9)</f>
        <v/>
      </c>
      <c r="Q16" s="274" t="s">
        <v>0</v>
      </c>
      <c r="R16" s="299" t="str">
        <f>IF(AK9="","",AK9)</f>
        <v/>
      </c>
      <c r="S16" s="298" t="str">
        <f>IF(AM10="","",AM10)</f>
        <v/>
      </c>
      <c r="T16" s="274" t="s">
        <v>0</v>
      </c>
      <c r="U16" s="299" t="str">
        <f>IF(AK10="","",AK10)</f>
        <v/>
      </c>
      <c r="V16" s="298" t="str">
        <f>IF(AM11="","",AM11)</f>
        <v/>
      </c>
      <c r="W16" s="274" t="s">
        <v>0</v>
      </c>
      <c r="X16" s="299" t="str">
        <f>IF(AK11="","",AK11)</f>
        <v/>
      </c>
      <c r="Y16" s="298" t="str">
        <f>IF(AM12="","",AM12)</f>
        <v/>
      </c>
      <c r="Z16" s="274" t="s">
        <v>0</v>
      </c>
      <c r="AA16" s="299" t="str">
        <f>IF(AK12="","",AK12)</f>
        <v/>
      </c>
      <c r="AB16" s="298" t="str">
        <f>IF(AM13="","",AM13)</f>
        <v/>
      </c>
      <c r="AC16" s="274" t="s">
        <v>0</v>
      </c>
      <c r="AD16" s="299" t="str">
        <f>IF(AK13="","",AK13)</f>
        <v/>
      </c>
      <c r="AE16" s="273" t="str">
        <f>IF(AM14="","",AM14)</f>
        <v/>
      </c>
      <c r="AF16" s="274" t="s">
        <v>0</v>
      </c>
      <c r="AG16" s="275" t="str">
        <f>IF(AK14="","",AK14)</f>
        <v/>
      </c>
      <c r="AH16" s="273" t="str">
        <f>IF(AM15="","",AM15)</f>
        <v/>
      </c>
      <c r="AI16" s="274" t="s">
        <v>0</v>
      </c>
      <c r="AJ16" s="275" t="str">
        <f>IF(AK15="","",AK15)</f>
        <v/>
      </c>
      <c r="AK16" s="352"/>
      <c r="AL16" s="353"/>
      <c r="AM16" s="354"/>
      <c r="AN16" s="300"/>
      <c r="AO16" s="301" t="s">
        <v>0</v>
      </c>
      <c r="AP16" s="302"/>
      <c r="AQ16" s="303"/>
      <c r="AR16" s="303" t="s">
        <v>0</v>
      </c>
      <c r="AS16" s="303"/>
      <c r="AT16" s="300"/>
      <c r="AU16" s="301" t="s">
        <v>0</v>
      </c>
      <c r="AV16" s="302"/>
      <c r="AW16" s="131">
        <f t="shared" si="0"/>
        <v>0</v>
      </c>
      <c r="AX16" s="131">
        <f t="shared" si="10"/>
        <v>0</v>
      </c>
      <c r="AY16" s="131">
        <f t="shared" si="1"/>
        <v>0</v>
      </c>
      <c r="AZ16" s="131">
        <f t="shared" si="11"/>
        <v>0</v>
      </c>
      <c r="BA16" s="304">
        <f t="shared" si="23"/>
        <v>0</v>
      </c>
      <c r="BB16" s="305" t="s">
        <v>0</v>
      </c>
      <c r="BC16" s="243">
        <f t="shared" si="24"/>
        <v>0</v>
      </c>
      <c r="BD16" s="306">
        <f t="shared" si="20"/>
        <v>0</v>
      </c>
      <c r="BE16" s="127" t="str">
        <f t="shared" si="17"/>
        <v/>
      </c>
      <c r="BF16" s="128" t="str">
        <f t="shared" si="18"/>
        <v/>
      </c>
      <c r="BG16" s="128" t="str">
        <f t="shared" si="19"/>
        <v/>
      </c>
      <c r="BH16" s="128" t="str">
        <f t="shared" si="21"/>
        <v/>
      </c>
      <c r="BI16" s="128" t="str">
        <f t="shared" si="22"/>
        <v/>
      </c>
      <c r="BJ16" s="128" t="str">
        <f t="shared" si="25"/>
        <v/>
      </c>
      <c r="BK16" s="128" t="str">
        <f t="shared" si="26"/>
        <v/>
      </c>
      <c r="BL16" s="128" t="str">
        <f t="shared" si="27"/>
        <v/>
      </c>
      <c r="BM16" s="128" t="str">
        <f t="shared" si="28"/>
        <v/>
      </c>
      <c r="BN16" s="128" t="str">
        <f>IF(AE16="","",IF(AE16&gt;AG16,3,IF(AE16=AG16,1,0)))</f>
        <v/>
      </c>
      <c r="BO16" s="128" t="str">
        <f>IF(AH16="","",IF(AH16&gt;AJ16,3,IF(AH16=AJ16,1,0)))</f>
        <v/>
      </c>
      <c r="BP16" s="128" t="str">
        <f>IF(AN16="","",IF(AN16&gt;AP16,3,IF(AN16=AP16,1,0)))</f>
        <v/>
      </c>
      <c r="BQ16" s="128" t="str">
        <f t="shared" si="15"/>
        <v/>
      </c>
      <c r="BR16" s="283" t="str">
        <f t="shared" si="16"/>
        <v/>
      </c>
      <c r="BS16" s="249" t="str">
        <f t="shared" si="8"/>
        <v>vyrovnané</v>
      </c>
      <c r="BT16" s="125" t="str">
        <f t="shared" si="9"/>
        <v>vynikající</v>
      </c>
    </row>
    <row r="17" spans="1:83" ht="24.75" hidden="1" customHeight="1" x14ac:dyDescent="0.2">
      <c r="A17" s="245" t="s">
        <v>22</v>
      </c>
      <c r="B17" s="181"/>
      <c r="C17" s="244">
        <v>13</v>
      </c>
      <c r="D17" s="270" t="str">
        <f>IF(AP5="","",AP5)</f>
        <v/>
      </c>
      <c r="E17" s="289" t="s">
        <v>0</v>
      </c>
      <c r="F17" s="271" t="str">
        <f>IF(AN5="","",AN5)</f>
        <v/>
      </c>
      <c r="G17" s="270" t="str">
        <f>IF(AP6="","",AP6)</f>
        <v/>
      </c>
      <c r="H17" s="289" t="s">
        <v>0</v>
      </c>
      <c r="I17" s="271" t="str">
        <f>IF(AN6="","",AN6)</f>
        <v/>
      </c>
      <c r="J17" s="270" t="str">
        <f>IF(AP7="","",AP7)</f>
        <v/>
      </c>
      <c r="K17" s="289" t="s">
        <v>0</v>
      </c>
      <c r="L17" s="271" t="str">
        <f>IF(AN7="","",AN7)</f>
        <v/>
      </c>
      <c r="M17" s="290" t="str">
        <f>IF(AP8="","",AP8)</f>
        <v/>
      </c>
      <c r="N17" s="289" t="s">
        <v>0</v>
      </c>
      <c r="O17" s="291" t="str">
        <f>IF(AN8="","",AN8)</f>
        <v/>
      </c>
      <c r="P17" s="290" t="str">
        <f>IF(AP9="","",AP9)</f>
        <v/>
      </c>
      <c r="Q17" s="289" t="s">
        <v>0</v>
      </c>
      <c r="R17" s="291" t="str">
        <f>IF(AN9="","",AN9)</f>
        <v/>
      </c>
      <c r="S17" s="290" t="str">
        <f>IF(AP10="","",AP10)</f>
        <v/>
      </c>
      <c r="T17" s="289" t="s">
        <v>0</v>
      </c>
      <c r="U17" s="291" t="str">
        <f>IF(AN10="","",AN10)</f>
        <v/>
      </c>
      <c r="V17" s="290" t="str">
        <f>IF(AP11="","",AP11)</f>
        <v/>
      </c>
      <c r="W17" s="289" t="s">
        <v>0</v>
      </c>
      <c r="X17" s="291" t="str">
        <f>IF(AN11="","",AN11)</f>
        <v/>
      </c>
      <c r="Y17" s="290" t="str">
        <f>IF(AP12="","",AP12)</f>
        <v/>
      </c>
      <c r="Z17" s="289" t="s">
        <v>0</v>
      </c>
      <c r="AA17" s="291" t="str">
        <f>IF(AN12="","",AN12)</f>
        <v/>
      </c>
      <c r="AB17" s="290" t="str">
        <f>IF(AP13="","",AP13)</f>
        <v/>
      </c>
      <c r="AC17" s="289" t="s">
        <v>0</v>
      </c>
      <c r="AD17" s="291" t="str">
        <f>IF(AN13="","",AN13)</f>
        <v/>
      </c>
      <c r="AE17" s="270" t="str">
        <f>IF(AP14="","",AP14)</f>
        <v/>
      </c>
      <c r="AF17" s="289" t="s">
        <v>0</v>
      </c>
      <c r="AG17" s="271" t="str">
        <f>IF(AN14="","",AN14)</f>
        <v/>
      </c>
      <c r="AH17" s="270" t="str">
        <f>IF(AP15="","",AP15)</f>
        <v/>
      </c>
      <c r="AI17" s="289" t="s">
        <v>0</v>
      </c>
      <c r="AJ17" s="271" t="str">
        <f>IF(AN15="","",AN15)</f>
        <v/>
      </c>
      <c r="AK17" s="270" t="str">
        <f>IF(AP16="","",AP16)</f>
        <v/>
      </c>
      <c r="AL17" s="289" t="s">
        <v>0</v>
      </c>
      <c r="AM17" s="271" t="str">
        <f>IF(AN16="","",AN16)</f>
        <v/>
      </c>
      <c r="AN17" s="355"/>
      <c r="AO17" s="356"/>
      <c r="AP17" s="357"/>
      <c r="AQ17" s="264"/>
      <c r="AR17" s="264" t="s">
        <v>0</v>
      </c>
      <c r="AS17" s="264"/>
      <c r="AT17" s="267"/>
      <c r="AU17" s="265" t="s">
        <v>0</v>
      </c>
      <c r="AV17" s="292"/>
      <c r="AW17" s="293">
        <f t="shared" si="0"/>
        <v>0</v>
      </c>
      <c r="AX17" s="293">
        <f t="shared" si="10"/>
        <v>0</v>
      </c>
      <c r="AY17" s="293">
        <f t="shared" si="1"/>
        <v>0</v>
      </c>
      <c r="AZ17" s="293">
        <f t="shared" si="11"/>
        <v>0</v>
      </c>
      <c r="BA17" s="294">
        <f t="shared" si="23"/>
        <v>0</v>
      </c>
      <c r="BB17" s="123" t="s">
        <v>0</v>
      </c>
      <c r="BC17" s="194">
        <f t="shared" si="24"/>
        <v>0</v>
      </c>
      <c r="BD17" s="280">
        <f t="shared" si="20"/>
        <v>0</v>
      </c>
      <c r="BE17" s="127" t="str">
        <f t="shared" si="17"/>
        <v/>
      </c>
      <c r="BF17" s="128" t="str">
        <f>IF(G17="","",IF(G17&gt;I17,3,IF(G17=I17,1,0)))</f>
        <v/>
      </c>
      <c r="BG17" s="128" t="str">
        <f>IF(J17="","",IF(J17&gt;L17,3,IF(J17=L17,1,0)))</f>
        <v/>
      </c>
      <c r="BH17" s="128" t="str">
        <f>IF(M17="","",IF(M17&gt;O17,3,IF(M17=O17,1,0)))</f>
        <v/>
      </c>
      <c r="BI17" s="128" t="str">
        <f>IF(P17="","",IF(P17&gt;R17,3,IF(P17=R17,1,0)))</f>
        <v/>
      </c>
      <c r="BJ17" s="128" t="str">
        <f t="shared" si="25"/>
        <v/>
      </c>
      <c r="BK17" s="128" t="str">
        <f t="shared" si="26"/>
        <v/>
      </c>
      <c r="BL17" s="128" t="str">
        <f t="shared" si="27"/>
        <v/>
      </c>
      <c r="BM17" s="128" t="str">
        <f t="shared" si="28"/>
        <v/>
      </c>
      <c r="BN17" s="128" t="str">
        <f>IF(AE17="","",IF(AE17&gt;AG17,3,IF(AE17=AG17,1,0)))</f>
        <v/>
      </c>
      <c r="BO17" s="128" t="str">
        <f>IF(AH17="","",IF(AH17&gt;AJ17,3,IF(AH17=AJ17,1,0)))</f>
        <v/>
      </c>
      <c r="BP17" s="128" t="str">
        <f>IF(AK17="","",IF(AK17&gt;AM17,3,IF(AK17=AM17,1,0)))</f>
        <v/>
      </c>
      <c r="BQ17" s="128" t="str">
        <f t="shared" si="15"/>
        <v/>
      </c>
      <c r="BR17" s="283" t="str">
        <f t="shared" si="16"/>
        <v/>
      </c>
      <c r="BS17" s="249" t="str">
        <f t="shared" si="8"/>
        <v>vyrovnané</v>
      </c>
      <c r="BT17" s="125" t="str">
        <f t="shared" si="9"/>
        <v>vynikající</v>
      </c>
      <c r="CE17" s="202"/>
    </row>
    <row r="18" spans="1:83" ht="24.75" hidden="1" customHeight="1" x14ac:dyDescent="0.2">
      <c r="A18" s="245" t="s">
        <v>23</v>
      </c>
      <c r="B18" s="181"/>
      <c r="C18" s="246">
        <v>14</v>
      </c>
      <c r="D18" s="270" t="str">
        <f>IF(AS5="","",AS5)</f>
        <v/>
      </c>
      <c r="E18" s="258" t="s">
        <v>0</v>
      </c>
      <c r="F18" s="271" t="str">
        <f>IF(AQ5="","",AQ5)</f>
        <v/>
      </c>
      <c r="G18" s="270" t="str">
        <f>IF(AS6="","",AS6)</f>
        <v/>
      </c>
      <c r="H18" s="258" t="s">
        <v>0</v>
      </c>
      <c r="I18" s="271" t="str">
        <f>IF(AQ6="","",AQ6)</f>
        <v/>
      </c>
      <c r="J18" s="268" t="str">
        <f>IF(AS7="","",AS7)</f>
        <v/>
      </c>
      <c r="K18" s="258" t="s">
        <v>0</v>
      </c>
      <c r="L18" s="271" t="str">
        <f>IF(AQ7="","",AQ7)</f>
        <v/>
      </c>
      <c r="M18" s="257" t="str">
        <f>IF(AS8="","",AS8)</f>
        <v/>
      </c>
      <c r="N18" s="258" t="s">
        <v>0</v>
      </c>
      <c r="O18" s="259" t="str">
        <f>IF(AQ8="","",AQ8)</f>
        <v/>
      </c>
      <c r="P18" s="257" t="str">
        <f>IF(AS9="","",AS9)</f>
        <v/>
      </c>
      <c r="Q18" s="258" t="s">
        <v>0</v>
      </c>
      <c r="R18" s="259" t="str">
        <f>IF(AQ9="","",AQ9)</f>
        <v/>
      </c>
      <c r="S18" s="257" t="str">
        <f>IF(AS10="","",AS10)</f>
        <v/>
      </c>
      <c r="T18" s="258" t="s">
        <v>0</v>
      </c>
      <c r="U18" s="259" t="str">
        <f>IF(AQ10="","",AQ10)</f>
        <v/>
      </c>
      <c r="V18" s="257" t="str">
        <f>IF(AS11="","",AS11)</f>
        <v/>
      </c>
      <c r="W18" s="258" t="s">
        <v>0</v>
      </c>
      <c r="X18" s="259" t="str">
        <f>IF(AQ11="","",AQ11)</f>
        <v/>
      </c>
      <c r="Y18" s="257" t="str">
        <f>IF(AS12="","",AS12)</f>
        <v/>
      </c>
      <c r="Z18" s="258" t="s">
        <v>0</v>
      </c>
      <c r="AA18" s="259" t="str">
        <f>IF(AQ12="","",AQ12)</f>
        <v/>
      </c>
      <c r="AB18" s="257" t="str">
        <f>IF(AS13="","",AS13)</f>
        <v/>
      </c>
      <c r="AC18" s="258" t="s">
        <v>0</v>
      </c>
      <c r="AD18" s="259" t="str">
        <f>IF(AQ13="","",AQ13)</f>
        <v/>
      </c>
      <c r="AE18" s="270" t="str">
        <f>IF(AS14="","",AS14)</f>
        <v/>
      </c>
      <c r="AF18" s="258" t="s">
        <v>0</v>
      </c>
      <c r="AG18" s="271" t="str">
        <f>IF(AQ14="","",AQ14)</f>
        <v/>
      </c>
      <c r="AH18" s="270" t="str">
        <f>IF(AS15="","",AS15)</f>
        <v/>
      </c>
      <c r="AI18" s="258" t="s">
        <v>0</v>
      </c>
      <c r="AJ18" s="271" t="str">
        <f>IF(AQ15="","",AQ15)</f>
        <v/>
      </c>
      <c r="AK18" s="270" t="str">
        <f>IF(AS16="","",AS16)</f>
        <v/>
      </c>
      <c r="AL18" s="258" t="s">
        <v>0</v>
      </c>
      <c r="AM18" s="271" t="str">
        <f>IF(AQ16="","",AQ16)</f>
        <v/>
      </c>
      <c r="AN18" s="270" t="str">
        <f>IF(AS17="","",AS17)</f>
        <v/>
      </c>
      <c r="AO18" s="258" t="s">
        <v>0</v>
      </c>
      <c r="AP18" s="271" t="str">
        <f>IF(AQ17="","",AQ17)</f>
        <v/>
      </c>
      <c r="AQ18" s="355"/>
      <c r="AR18" s="356"/>
      <c r="AS18" s="357"/>
      <c r="AT18" s="260"/>
      <c r="AU18" s="263" t="s">
        <v>0</v>
      </c>
      <c r="AV18" s="272"/>
      <c r="AW18" s="126">
        <f t="shared" si="0"/>
        <v>0</v>
      </c>
      <c r="AX18" s="126">
        <f t="shared" si="10"/>
        <v>0</v>
      </c>
      <c r="AY18" s="126">
        <f t="shared" si="1"/>
        <v>0</v>
      </c>
      <c r="AZ18" s="126">
        <f t="shared" si="11"/>
        <v>0</v>
      </c>
      <c r="BA18" s="234">
        <f t="shared" si="23"/>
        <v>0</v>
      </c>
      <c r="BB18" s="180" t="s">
        <v>0</v>
      </c>
      <c r="BC18" s="194">
        <f t="shared" si="24"/>
        <v>0</v>
      </c>
      <c r="BD18" s="280">
        <f t="shared" si="20"/>
        <v>0</v>
      </c>
      <c r="BE18" s="127" t="str">
        <f t="shared" si="17"/>
        <v/>
      </c>
      <c r="BF18" s="128" t="str">
        <f>IF(G18="","",IF(G18&gt;I18,3,IF(G18=I18,1,0)))</f>
        <v/>
      </c>
      <c r="BG18" s="128" t="str">
        <f>IF(J18="","",IF(J18&gt;L18,3,IF(J18=L18,1,0)))</f>
        <v/>
      </c>
      <c r="BH18" s="128" t="str">
        <f>IF(M18="","",IF(M18&gt;O18,3,IF(M18=O18,1,0)))</f>
        <v/>
      </c>
      <c r="BI18" s="128" t="str">
        <f>IF(P18="","",IF(P18&gt;R18,3,IF(P18=R18,1,0)))</f>
        <v/>
      </c>
      <c r="BJ18" s="128" t="str">
        <f t="shared" si="25"/>
        <v/>
      </c>
      <c r="BK18" s="128" t="str">
        <f t="shared" si="26"/>
        <v/>
      </c>
      <c r="BL18" s="128" t="str">
        <f t="shared" si="27"/>
        <v/>
      </c>
      <c r="BM18" s="128" t="str">
        <f t="shared" si="28"/>
        <v/>
      </c>
      <c r="BN18" s="128" t="str">
        <f>IF(AE18="","",IF(AE18&gt;AG18,3,IF(AE18=AG18,1,0)))</f>
        <v/>
      </c>
      <c r="BO18" s="128" t="str">
        <f>IF(AH18="","",IF(AH18&gt;AJ18,3,IF(AH18=AJ18,1,0)))</f>
        <v/>
      </c>
      <c r="BP18" s="128" t="str">
        <f>IF(AK18="","",IF(AK18&gt;AM18,3,IF(AK18=AM18,1,0)))</f>
        <v/>
      </c>
      <c r="BQ18" s="128" t="str">
        <f t="shared" si="15"/>
        <v/>
      </c>
      <c r="BR18" s="283" t="str">
        <f t="shared" si="16"/>
        <v/>
      </c>
      <c r="BS18" s="248" t="str">
        <f t="shared" si="8"/>
        <v>vyrovnané</v>
      </c>
      <c r="BT18" s="247" t="str">
        <f t="shared" si="9"/>
        <v>vynikající</v>
      </c>
    </row>
    <row r="19" spans="1:83" ht="24.75" hidden="1" customHeight="1" thickBot="1" x14ac:dyDescent="0.25">
      <c r="A19" s="233" t="s">
        <v>25</v>
      </c>
      <c r="B19" s="130"/>
      <c r="C19" s="252">
        <v>15</v>
      </c>
      <c r="D19" s="273" t="str">
        <f>IF(AV6="","",AV6)</f>
        <v/>
      </c>
      <c r="E19" s="274" t="s">
        <v>0</v>
      </c>
      <c r="F19" s="275" t="str">
        <f>IF(AT6="","",AT6)</f>
        <v/>
      </c>
      <c r="G19" s="273" t="str">
        <f>IF(AV7="","",AV7)</f>
        <v/>
      </c>
      <c r="H19" s="274" t="s">
        <v>0</v>
      </c>
      <c r="I19" s="275" t="str">
        <f>IF(AT7="","",AT7)</f>
        <v/>
      </c>
      <c r="J19" s="273" t="str">
        <f>IF(AV7="","",AV7)</f>
        <v/>
      </c>
      <c r="K19" s="274" t="s">
        <v>0</v>
      </c>
      <c r="L19" s="275" t="str">
        <f>IF(AT7="","",AT7)</f>
        <v/>
      </c>
      <c r="M19" s="273" t="str">
        <f>IF(AV8="","",AV8)</f>
        <v/>
      </c>
      <c r="N19" s="274" t="s">
        <v>0</v>
      </c>
      <c r="O19" s="275" t="str">
        <f>IF(AT8="","",AT8)</f>
        <v/>
      </c>
      <c r="P19" s="273" t="str">
        <f>IF(AV9="","",AV9)</f>
        <v/>
      </c>
      <c r="Q19" s="274" t="s">
        <v>0</v>
      </c>
      <c r="R19" s="275" t="str">
        <f>IF(AT9="","",AT9)</f>
        <v/>
      </c>
      <c r="S19" s="273" t="str">
        <f>IF(AV10="","",AV10)</f>
        <v/>
      </c>
      <c r="T19" s="274" t="s">
        <v>0</v>
      </c>
      <c r="U19" s="275" t="str">
        <f>IF(AT10="","",AT10)</f>
        <v/>
      </c>
      <c r="V19" s="273" t="str">
        <f>IF(AV11="","",AV11)</f>
        <v/>
      </c>
      <c r="W19" s="274" t="s">
        <v>0</v>
      </c>
      <c r="X19" s="275" t="str">
        <f>IF(AT7="","",AT7)</f>
        <v/>
      </c>
      <c r="Y19" s="273" t="str">
        <f>IF(AV12="","",AV12)</f>
        <v/>
      </c>
      <c r="Z19" s="274" t="s">
        <v>0</v>
      </c>
      <c r="AA19" s="275" t="str">
        <f>IF(AT12="","",AT12)</f>
        <v/>
      </c>
      <c r="AB19" s="273" t="str">
        <f>IF(AV13="","",AV13)</f>
        <v/>
      </c>
      <c r="AC19" s="274" t="s">
        <v>0</v>
      </c>
      <c r="AD19" s="275" t="str">
        <f>IF(AT13="","",AT13)</f>
        <v/>
      </c>
      <c r="AE19" s="273" t="str">
        <f>IF(AV14="","",AV14)</f>
        <v/>
      </c>
      <c r="AF19" s="274" t="s">
        <v>0</v>
      </c>
      <c r="AG19" s="275" t="str">
        <f>IF(AT14="","",AT14)</f>
        <v/>
      </c>
      <c r="AH19" s="273" t="str">
        <f>IF(AV15="","",AV15)</f>
        <v/>
      </c>
      <c r="AI19" s="274" t="s">
        <v>0</v>
      </c>
      <c r="AJ19" s="275" t="str">
        <f>IF(AT15="","",AT15)</f>
        <v/>
      </c>
      <c r="AK19" s="273" t="str">
        <f>IF(AV16="","",AV16)</f>
        <v/>
      </c>
      <c r="AL19" s="274" t="s">
        <v>0</v>
      </c>
      <c r="AM19" s="275" t="str">
        <f>IF(AT16="","",AT16)</f>
        <v/>
      </c>
      <c r="AN19" s="273" t="str">
        <f>IF(AV17="","",AV17)</f>
        <v/>
      </c>
      <c r="AO19" s="274" t="s">
        <v>0</v>
      </c>
      <c r="AP19" s="275" t="str">
        <f>IF(AT17="","",AT17)</f>
        <v/>
      </c>
      <c r="AQ19" s="276" t="str">
        <f>IF(AV18="","",AV18)</f>
        <v/>
      </c>
      <c r="AR19" s="277" t="s">
        <v>0</v>
      </c>
      <c r="AS19" s="276" t="str">
        <f>IF(AT18="","",AT18)</f>
        <v/>
      </c>
      <c r="AT19" s="352"/>
      <c r="AU19" s="353"/>
      <c r="AV19" s="354"/>
      <c r="AW19" s="235">
        <f t="shared" si="0"/>
        <v>0</v>
      </c>
      <c r="AX19" s="235">
        <f t="shared" si="10"/>
        <v>0</v>
      </c>
      <c r="AY19" s="235">
        <f t="shared" si="1"/>
        <v>0</v>
      </c>
      <c r="AZ19" s="235">
        <f t="shared" si="11"/>
        <v>0</v>
      </c>
      <c r="BA19" s="242">
        <f t="shared" si="23"/>
        <v>0</v>
      </c>
      <c r="BB19" s="236" t="s">
        <v>0</v>
      </c>
      <c r="BC19" s="243">
        <f t="shared" si="24"/>
        <v>0</v>
      </c>
      <c r="BD19" s="281">
        <f t="shared" si="20"/>
        <v>0</v>
      </c>
      <c r="BE19" s="237" t="str">
        <f>IF(D19="","",IF(D19&gt;F19,3,IF(D19=F19,1,0)))</f>
        <v/>
      </c>
      <c r="BF19" s="238" t="str">
        <f>IF(G19="","",IF(G19&gt;I19,3,IF(G19=I19,1,0)))</f>
        <v/>
      </c>
      <c r="BG19" s="238" t="str">
        <f>IF(J19="","",IF(J19&gt;L19,3,IF(J19=L19,1,0)))</f>
        <v/>
      </c>
      <c r="BH19" s="238" t="str">
        <f>IF(M19="","",IF(M19&gt;O19,3,IF(M19=O19,1,0)))</f>
        <v/>
      </c>
      <c r="BI19" s="238" t="str">
        <f>IF(P19="","",IF(P19&gt;R19,3,IF(P19=R19,1,0)))</f>
        <v/>
      </c>
      <c r="BJ19" s="238" t="str">
        <f t="shared" si="25"/>
        <v/>
      </c>
      <c r="BK19" s="238" t="str">
        <f t="shared" si="26"/>
        <v/>
      </c>
      <c r="BL19" s="238" t="str">
        <f t="shared" si="27"/>
        <v/>
      </c>
      <c r="BM19" s="238" t="str">
        <f t="shared" si="28"/>
        <v/>
      </c>
      <c r="BN19" s="238" t="str">
        <f>IF(AE19="","",IF(AE19&gt;AG19,3,IF(AE19=AG19,1,0)))</f>
        <v/>
      </c>
      <c r="BO19" s="238" t="str">
        <f>IF(AH19="","",IF(AH19&gt;AJ19,3,IF(AH19=AJ19,1,0)))</f>
        <v/>
      </c>
      <c r="BP19" s="238" t="str">
        <f>IF(AK19="","",IF(AK19&gt;AM19,3,IF(AK19=AM19,1,0)))</f>
        <v/>
      </c>
      <c r="BQ19" s="238" t="str">
        <f t="shared" si="15"/>
        <v/>
      </c>
      <c r="BR19" s="286" t="str">
        <f t="shared" si="16"/>
        <v/>
      </c>
      <c r="BS19" s="250" t="str">
        <f t="shared" si="8"/>
        <v>vyrovnané</v>
      </c>
      <c r="BT19" s="239" t="str">
        <f t="shared" si="9"/>
        <v>vynikající</v>
      </c>
    </row>
    <row r="20" spans="1:83" x14ac:dyDescent="0.2">
      <c r="A20" s="202"/>
      <c r="B20" s="202"/>
      <c r="C20" s="203"/>
      <c r="D20" s="204"/>
      <c r="E20" s="205"/>
      <c r="F20" s="203"/>
      <c r="G20" s="204"/>
      <c r="H20" s="205"/>
      <c r="I20" s="203"/>
      <c r="J20" s="204"/>
      <c r="K20" s="205"/>
      <c r="L20" s="203"/>
      <c r="M20" s="204"/>
      <c r="N20" s="205"/>
      <c r="O20" s="203"/>
      <c r="P20" s="204"/>
      <c r="Q20" s="205"/>
      <c r="R20" s="203"/>
      <c r="S20" s="204"/>
      <c r="T20" s="205"/>
      <c r="U20" s="203"/>
      <c r="V20" s="204"/>
      <c r="W20" s="205"/>
      <c r="X20" s="203"/>
      <c r="Y20" s="204"/>
      <c r="Z20" s="205"/>
      <c r="AA20" s="203"/>
      <c r="AB20" s="204"/>
      <c r="AC20" s="205"/>
      <c r="AD20" s="203"/>
      <c r="AE20" s="204"/>
      <c r="AF20" s="205"/>
      <c r="AG20" s="203"/>
      <c r="AH20" s="204"/>
      <c r="AI20" s="205"/>
      <c r="AJ20" s="203"/>
      <c r="AK20" s="204"/>
      <c r="AL20" s="205"/>
      <c r="AM20" s="203"/>
      <c r="AN20" s="204"/>
      <c r="AO20" s="205"/>
      <c r="AP20" s="203"/>
      <c r="AQ20" s="203"/>
      <c r="AR20" s="203"/>
      <c r="AS20" s="203"/>
      <c r="AT20" s="204"/>
      <c r="AU20" s="205"/>
      <c r="AV20" s="203"/>
      <c r="AW20" s="205"/>
      <c r="AX20" s="205"/>
      <c r="AY20" s="205"/>
      <c r="AZ20" s="205"/>
      <c r="BA20" s="204"/>
      <c r="BB20" s="202"/>
      <c r="BC20" s="203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</row>
    <row r="21" spans="1:83" ht="31.5" x14ac:dyDescent="0.2">
      <c r="A21" s="202"/>
      <c r="B21" s="202"/>
      <c r="C21" s="203" t="s">
        <v>29</v>
      </c>
      <c r="D21" s="204"/>
      <c r="E21" s="205"/>
      <c r="F21" s="203"/>
      <c r="G21" s="204"/>
      <c r="H21" s="205"/>
      <c r="I21" s="203"/>
      <c r="J21" s="204"/>
      <c r="K21" s="205"/>
      <c r="L21" s="203"/>
      <c r="M21" s="204"/>
      <c r="N21" s="205"/>
      <c r="O21" s="203"/>
      <c r="P21" s="204"/>
      <c r="Q21" s="205"/>
      <c r="R21" s="203"/>
      <c r="S21" s="204"/>
      <c r="T21" s="205"/>
      <c r="U21" s="203"/>
      <c r="V21" s="204"/>
      <c r="W21" s="205"/>
      <c r="X21" s="203"/>
      <c r="Y21" s="204"/>
      <c r="Z21" s="205"/>
      <c r="AA21" s="203"/>
      <c r="AB21" s="204"/>
      <c r="AC21" s="205"/>
      <c r="AD21" s="203"/>
      <c r="AE21" s="204"/>
      <c r="AF21" s="205"/>
      <c r="AG21" s="203"/>
      <c r="AH21" s="204"/>
      <c r="AI21" s="205"/>
      <c r="AJ21" s="203"/>
      <c r="AK21" s="204"/>
      <c r="AL21" s="205"/>
      <c r="AM21" s="203"/>
      <c r="AN21" s="204"/>
      <c r="AO21" s="205"/>
      <c r="AP21" s="203"/>
      <c r="AQ21" s="203"/>
      <c r="AR21" s="203"/>
      <c r="AS21" s="203"/>
      <c r="AT21" s="204"/>
      <c r="AU21" s="205"/>
      <c r="AV21" s="203"/>
      <c r="AW21" s="205"/>
      <c r="AX21" s="205"/>
      <c r="AY21" s="205"/>
      <c r="AZ21" s="205"/>
      <c r="BA21" s="204"/>
      <c r="BB21" s="202"/>
      <c r="BC21" s="203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</row>
    <row r="22" spans="1:83" x14ac:dyDescent="0.2">
      <c r="A22" s="202"/>
      <c r="B22" s="202"/>
      <c r="C22" s="203"/>
      <c r="D22" s="204"/>
      <c r="E22" s="205"/>
      <c r="F22" s="203"/>
      <c r="G22" s="204"/>
      <c r="H22" s="205"/>
      <c r="I22" s="203"/>
      <c r="J22" s="204"/>
      <c r="K22" s="205"/>
      <c r="L22" s="203"/>
      <c r="M22" s="204"/>
      <c r="N22" s="205"/>
      <c r="O22" s="203"/>
      <c r="P22" s="204"/>
      <c r="Q22" s="205"/>
      <c r="R22" s="203"/>
      <c r="S22" s="204"/>
      <c r="T22" s="205"/>
      <c r="U22" s="203"/>
      <c r="V22" s="204"/>
      <c r="W22" s="205"/>
      <c r="X22" s="203"/>
      <c r="Y22" s="204"/>
      <c r="Z22" s="205"/>
      <c r="AA22" s="203"/>
      <c r="AB22" s="204"/>
      <c r="AC22" s="205"/>
      <c r="AD22" s="203"/>
      <c r="AE22" s="204"/>
      <c r="AF22" s="205"/>
      <c r="AG22" s="203"/>
      <c r="AH22" s="204"/>
      <c r="AI22" s="205"/>
      <c r="AJ22" s="203"/>
      <c r="AK22" s="204"/>
      <c r="AL22" s="205"/>
      <c r="AM22" s="203"/>
      <c r="AN22" s="204"/>
      <c r="AO22" s="205"/>
      <c r="AP22" s="203"/>
      <c r="AQ22" s="203"/>
      <c r="AR22" s="203"/>
      <c r="AS22" s="203"/>
      <c r="AT22" s="204"/>
      <c r="AU22" s="205"/>
      <c r="AV22" s="203"/>
      <c r="AW22" s="205"/>
      <c r="AX22" s="205"/>
      <c r="AY22" s="205"/>
      <c r="AZ22" s="205"/>
      <c r="BA22" s="204"/>
      <c r="BB22" s="202"/>
      <c r="BC22" s="203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</row>
    <row r="23" spans="1:83" hidden="1" x14ac:dyDescent="0.2">
      <c r="A23" s="202"/>
      <c r="B23" s="202"/>
      <c r="C23" s="203"/>
      <c r="D23" s="204"/>
      <c r="E23" s="205" t="s">
        <v>26</v>
      </c>
      <c r="F23" s="203"/>
      <c r="G23" s="204"/>
      <c r="H23" s="205"/>
      <c r="I23" s="203"/>
      <c r="J23" s="204"/>
      <c r="K23" s="205"/>
      <c r="L23" s="203"/>
      <c r="M23" s="204"/>
      <c r="N23" s="205"/>
      <c r="O23" s="203"/>
      <c r="P23" s="204"/>
      <c r="Q23" s="205"/>
      <c r="R23" s="203"/>
      <c r="S23" s="204"/>
      <c r="T23" s="205"/>
      <c r="U23" s="203"/>
      <c r="V23" s="204"/>
      <c r="W23" s="205"/>
      <c r="X23" s="203"/>
      <c r="Y23" s="204"/>
      <c r="Z23" s="205"/>
      <c r="AA23" s="203"/>
      <c r="AB23" s="204"/>
      <c r="AC23" s="205"/>
      <c r="AD23" s="203"/>
      <c r="AE23" s="204"/>
      <c r="AF23" s="205"/>
      <c r="AG23" s="203"/>
      <c r="AH23" s="204"/>
      <c r="AI23" s="205"/>
      <c r="AJ23" s="203"/>
      <c r="AK23" s="204"/>
      <c r="AL23" s="205"/>
      <c r="AM23" s="203"/>
      <c r="AN23" s="204"/>
      <c r="AO23" s="205"/>
      <c r="AP23" s="203"/>
      <c r="AQ23" s="203"/>
      <c r="AR23" s="203"/>
      <c r="AS23" s="203"/>
      <c r="AT23" s="204"/>
      <c r="AU23" s="205"/>
      <c r="AV23" s="203"/>
      <c r="AW23" s="205"/>
      <c r="AX23" s="205"/>
      <c r="AY23" s="205"/>
      <c r="AZ23" s="205"/>
      <c r="BA23" s="204"/>
      <c r="BB23" s="202"/>
      <c r="BC23" s="203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3" x14ac:dyDescent="0.2">
      <c r="A24" s="202"/>
      <c r="B24" s="202"/>
      <c r="C24" s="203"/>
      <c r="D24" s="204"/>
      <c r="E24" s="205"/>
      <c r="F24" s="203"/>
      <c r="G24" s="204"/>
      <c r="H24" s="205"/>
      <c r="I24" s="203"/>
      <c r="J24" s="204"/>
      <c r="K24" s="205"/>
      <c r="L24" s="203"/>
      <c r="M24" s="204"/>
      <c r="N24" s="205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3"/>
      <c r="AQ24" s="203"/>
      <c r="AR24" s="203"/>
      <c r="AS24" s="203"/>
      <c r="AT24" s="204"/>
      <c r="AU24" s="205"/>
      <c r="AV24" s="203"/>
      <c r="AW24" s="205"/>
      <c r="AX24" s="205"/>
      <c r="AY24" s="205"/>
      <c r="AZ24" s="205"/>
      <c r="BA24" s="204"/>
      <c r="BB24" s="202"/>
      <c r="BC24" s="203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3" x14ac:dyDescent="0.2">
      <c r="A25" s="202"/>
      <c r="B25" s="202"/>
      <c r="C25" s="203"/>
      <c r="D25" s="204"/>
      <c r="E25" s="205"/>
      <c r="F25" s="203"/>
      <c r="G25" s="204"/>
      <c r="H25" s="205"/>
      <c r="I25" s="203"/>
      <c r="J25" s="204"/>
      <c r="K25" s="205"/>
      <c r="L25" s="203"/>
      <c r="M25" s="204"/>
      <c r="N25" s="205"/>
      <c r="O25" s="203"/>
      <c r="P25" s="204"/>
      <c r="Q25" s="205"/>
      <c r="R25" s="203"/>
      <c r="S25" s="204"/>
      <c r="T25" s="205"/>
      <c r="U25" s="203"/>
      <c r="V25" s="204"/>
      <c r="W25" s="205"/>
      <c r="X25" s="203"/>
      <c r="Y25" s="204"/>
      <c r="Z25" s="205"/>
      <c r="AA25" s="203"/>
      <c r="AB25" s="204"/>
      <c r="AC25" s="205"/>
      <c r="AD25" s="203"/>
      <c r="AE25" s="204"/>
      <c r="AF25" s="205"/>
      <c r="AG25" s="203"/>
      <c r="AH25" s="204"/>
      <c r="AI25" s="205"/>
      <c r="AJ25" s="203"/>
      <c r="AK25" s="204"/>
      <c r="AL25" s="205"/>
      <c r="AM25" s="203"/>
      <c r="AN25" s="204"/>
      <c r="AO25" s="205"/>
      <c r="AP25" s="203"/>
      <c r="AQ25" s="203"/>
      <c r="AR25" s="203"/>
      <c r="AS25" s="203"/>
      <c r="AT25" s="204"/>
      <c r="AU25" s="205"/>
      <c r="AV25" s="203"/>
      <c r="AW25" s="205"/>
      <c r="AX25" s="205"/>
      <c r="AY25" s="205"/>
      <c r="AZ25" s="205"/>
      <c r="BA25" s="204"/>
      <c r="BB25" s="202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3" x14ac:dyDescent="0.2">
      <c r="A26" s="202"/>
      <c r="B26" s="202"/>
      <c r="C26" s="203"/>
      <c r="D26" s="204"/>
      <c r="E26" s="205"/>
      <c r="F26" s="203"/>
      <c r="G26" s="204"/>
      <c r="H26" s="205"/>
      <c r="I26" s="203"/>
      <c r="J26" s="204"/>
      <c r="K26" s="205"/>
      <c r="L26" s="203"/>
      <c r="M26" s="204"/>
      <c r="N26" s="205"/>
      <c r="O26" s="203"/>
      <c r="P26" s="204"/>
      <c r="Q26" s="205"/>
      <c r="R26" s="203"/>
      <c r="S26" s="204"/>
      <c r="T26" s="205"/>
      <c r="U26" s="203"/>
      <c r="V26" s="204"/>
      <c r="W26" s="205"/>
      <c r="X26" s="203"/>
      <c r="Y26" s="204"/>
      <c r="Z26" s="205"/>
      <c r="AA26" s="203"/>
      <c r="AB26" s="204"/>
      <c r="AC26" s="205"/>
      <c r="AD26" s="203"/>
      <c r="AE26" s="204"/>
      <c r="AF26" s="205"/>
      <c r="AG26" s="203"/>
      <c r="AH26" s="204"/>
      <c r="AI26" s="205"/>
      <c r="AJ26" s="203"/>
      <c r="AK26" s="204"/>
      <c r="AL26" s="205"/>
      <c r="AM26" s="203"/>
      <c r="AN26" s="204"/>
      <c r="AO26" s="205"/>
      <c r="AP26" s="203"/>
      <c r="AQ26" s="203"/>
      <c r="AR26" s="203"/>
      <c r="AS26" s="203"/>
      <c r="AT26" s="204"/>
      <c r="AU26" s="205"/>
      <c r="AV26" s="203"/>
      <c r="AW26" s="205"/>
      <c r="AX26" s="205"/>
      <c r="AY26" s="205"/>
      <c r="AZ26" s="205"/>
      <c r="BA26" s="204"/>
      <c r="BB26" s="202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3" x14ac:dyDescent="0.2">
      <c r="A27" s="202"/>
      <c r="B27" s="202"/>
      <c r="C27" s="203"/>
      <c r="D27" s="204"/>
      <c r="E27" s="205"/>
      <c r="F27" s="203"/>
      <c r="G27" s="204"/>
      <c r="H27" s="205"/>
      <c r="I27" s="203"/>
      <c r="J27" s="204"/>
      <c r="K27" s="205"/>
      <c r="L27" s="203"/>
      <c r="M27" s="204"/>
      <c r="N27" s="205"/>
      <c r="O27" s="203"/>
      <c r="P27" s="204"/>
      <c r="Q27" s="205"/>
      <c r="R27" s="203"/>
      <c r="S27" s="204"/>
      <c r="T27" s="205"/>
      <c r="U27" s="203"/>
      <c r="V27" s="204"/>
      <c r="W27" s="205"/>
      <c r="X27" s="203"/>
      <c r="Y27" s="204"/>
      <c r="Z27" s="205"/>
      <c r="AA27" s="203"/>
      <c r="AB27" s="204"/>
      <c r="AC27" s="205"/>
      <c r="AD27" s="203"/>
      <c r="AE27" s="204"/>
      <c r="AF27" s="205"/>
      <c r="AG27" s="203"/>
      <c r="AH27" s="204"/>
      <c r="AI27" s="205"/>
      <c r="AJ27" s="203"/>
      <c r="AK27" s="204"/>
      <c r="AL27" s="205"/>
      <c r="AM27" s="203"/>
      <c r="AN27" s="204"/>
      <c r="AO27" s="205"/>
      <c r="AP27" s="203"/>
      <c r="AQ27" s="203"/>
      <c r="AR27" s="203"/>
      <c r="AS27" s="203"/>
      <c r="AT27" s="204"/>
      <c r="AU27" s="205"/>
      <c r="AV27" s="203"/>
      <c r="AW27" s="205"/>
      <c r="AX27" s="205"/>
      <c r="AY27" s="205"/>
      <c r="AZ27" s="205"/>
      <c r="BA27" s="204"/>
      <c r="BB27" s="202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3" x14ac:dyDescent="0.2">
      <c r="A28" s="202"/>
      <c r="B28" s="202"/>
      <c r="C28"/>
      <c r="D28" s="204"/>
      <c r="E28" s="205"/>
      <c r="F28" s="203"/>
      <c r="G28" s="204"/>
      <c r="H28" s="205"/>
      <c r="I28" s="203"/>
      <c r="J28" s="204"/>
      <c r="K28" s="205"/>
      <c r="L28" s="203"/>
      <c r="M28" s="204"/>
      <c r="N28" s="205"/>
      <c r="O28" s="203"/>
      <c r="P28" s="204"/>
      <c r="Q28" s="205"/>
      <c r="R28" s="203"/>
      <c r="S28" s="204"/>
      <c r="T28" s="205"/>
      <c r="U28" s="203"/>
      <c r="V28" s="204"/>
      <c r="W28" s="205"/>
      <c r="X28" s="203"/>
      <c r="Y28" s="204"/>
      <c r="Z28" s="205"/>
      <c r="AA28" s="203"/>
      <c r="AB28" s="204"/>
      <c r="AC28" s="205"/>
      <c r="AD28" s="203"/>
      <c r="AE28" s="204"/>
      <c r="AF28" s="205"/>
      <c r="AG28" s="203"/>
      <c r="AH28" s="204"/>
      <c r="AI28" s="205"/>
      <c r="AJ28" s="203"/>
      <c r="AK28" s="204"/>
      <c r="AL28" s="205"/>
      <c r="AM28" s="203"/>
      <c r="AN28" s="204"/>
      <c r="AO28" s="205"/>
      <c r="AP28" s="203"/>
      <c r="AQ28" s="203"/>
      <c r="AR28" s="203"/>
      <c r="AS28" s="203"/>
      <c r="AT28" s="204"/>
      <c r="AU28" s="205"/>
      <c r="AV28" s="203"/>
      <c r="AW28" s="205"/>
      <c r="AX28" s="205"/>
      <c r="AY28" s="205"/>
      <c r="AZ28" s="205"/>
      <c r="BA28" s="204"/>
      <c r="BB28" s="202"/>
      <c r="BC28" s="203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3" x14ac:dyDescent="0.2">
      <c r="A29" s="202"/>
      <c r="B29" s="202"/>
      <c r="C29" s="203"/>
      <c r="D29" s="204"/>
      <c r="E29" s="205"/>
      <c r="F29" s="203"/>
      <c r="G29" s="204"/>
      <c r="H29" s="205"/>
      <c r="I29" s="203"/>
      <c r="J29" s="204"/>
      <c r="K29" s="205"/>
      <c r="L29" s="203"/>
      <c r="M29" s="204"/>
      <c r="N29" s="205"/>
      <c r="O29" s="203"/>
      <c r="P29" s="204"/>
      <c r="Q29" s="205"/>
      <c r="R29" s="203"/>
      <c r="S29" s="204"/>
      <c r="T29" s="205"/>
      <c r="U29" s="203"/>
      <c r="V29" s="204"/>
      <c r="W29" s="205"/>
      <c r="X29" s="203"/>
      <c r="Y29" s="204"/>
      <c r="Z29" s="205"/>
      <c r="AA29" s="203"/>
      <c r="AB29" s="204"/>
      <c r="AC29" s="205"/>
      <c r="AD29" s="203"/>
      <c r="AE29" s="204"/>
      <c r="AF29" s="205"/>
      <c r="AG29" s="203"/>
      <c r="AH29" s="204"/>
      <c r="AI29" s="205"/>
      <c r="AJ29" s="203"/>
      <c r="AK29" s="204"/>
      <c r="AL29" s="205"/>
      <c r="AM29" s="203"/>
      <c r="AN29" s="204"/>
      <c r="AO29" s="205"/>
      <c r="AP29" s="203"/>
      <c r="AQ29" s="203"/>
      <c r="AR29" s="203"/>
      <c r="AS29" s="203"/>
      <c r="AT29" s="204"/>
      <c r="AU29" s="205"/>
      <c r="AV29" s="203"/>
      <c r="AW29" s="205"/>
      <c r="AX29" s="205"/>
      <c r="AY29" s="205"/>
      <c r="AZ29" s="205"/>
      <c r="BA29" s="204"/>
      <c r="BB29" s="202"/>
      <c r="BC29" s="203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3" x14ac:dyDescent="0.2">
      <c r="A30" s="202"/>
      <c r="B30" s="202"/>
      <c r="C30" s="203"/>
      <c r="D30" s="204"/>
      <c r="E30" s="205"/>
      <c r="F30" s="203"/>
      <c r="G30" s="204"/>
      <c r="H30" s="205"/>
      <c r="I30" s="203"/>
      <c r="J30" s="204"/>
      <c r="K30" s="205"/>
      <c r="L30" s="203"/>
      <c r="M30" s="204"/>
      <c r="N30" s="205"/>
      <c r="O30" s="203"/>
      <c r="P30" s="204"/>
      <c r="Q30" s="205"/>
      <c r="R30" s="203"/>
      <c r="S30" s="204"/>
      <c r="T30" s="205"/>
      <c r="U30" s="203"/>
      <c r="V30" s="204"/>
      <c r="W30" s="205"/>
      <c r="X30" s="203"/>
      <c r="Y30" s="204"/>
      <c r="Z30" s="205"/>
      <c r="AA30" s="203"/>
      <c r="AB30" s="204"/>
      <c r="AC30" s="205"/>
      <c r="AD30" s="203"/>
      <c r="AE30" s="204"/>
      <c r="AF30" s="205"/>
      <c r="AG30" s="203"/>
      <c r="AH30" s="204"/>
      <c r="AI30" s="205"/>
      <c r="AJ30" s="203"/>
      <c r="AK30" s="204"/>
      <c r="AL30" s="205"/>
      <c r="AM30" s="203"/>
      <c r="AN30" s="204"/>
      <c r="AO30" s="205"/>
      <c r="AP30" s="203"/>
      <c r="AQ30" s="203"/>
      <c r="AR30" s="203"/>
      <c r="AS30" s="203"/>
      <c r="AT30" s="204"/>
      <c r="AU30" s="205"/>
      <c r="AV30" s="203"/>
      <c r="AW30" s="205"/>
      <c r="AX30" s="205"/>
      <c r="AY30" s="205"/>
      <c r="AZ30" s="205"/>
      <c r="BA30" s="204"/>
      <c r="BB30" s="202"/>
      <c r="BC30" s="203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3" x14ac:dyDescent="0.2">
      <c r="A31" s="202"/>
      <c r="B31" s="202"/>
      <c r="C31" s="203"/>
      <c r="D31" s="204"/>
      <c r="E31" s="205"/>
      <c r="F31" s="203"/>
      <c r="G31" s="204"/>
      <c r="H31" s="205"/>
      <c r="I31" s="203"/>
      <c r="J31" s="204"/>
      <c r="K31" s="205"/>
      <c r="L31" s="203"/>
      <c r="M31" s="204"/>
      <c r="N31" s="205"/>
      <c r="O31" s="203"/>
      <c r="P31" s="204"/>
      <c r="Q31" s="205"/>
      <c r="R31" s="203"/>
      <c r="S31" s="204"/>
      <c r="T31" s="205"/>
      <c r="U31" s="203"/>
      <c r="V31" s="204"/>
      <c r="W31" s="205"/>
      <c r="X31" s="203"/>
      <c r="Y31" s="204"/>
      <c r="Z31" s="205"/>
      <c r="AA31" s="203"/>
      <c r="AB31" s="204"/>
      <c r="AC31" s="205"/>
      <c r="AD31" s="203"/>
      <c r="AE31" s="204"/>
      <c r="AF31" s="205"/>
      <c r="AG31" s="203"/>
      <c r="AH31" s="204"/>
      <c r="AI31" s="205"/>
      <c r="AJ31" s="203"/>
      <c r="AK31" s="204"/>
      <c r="AL31" s="205"/>
      <c r="AM31" s="203"/>
      <c r="AN31" s="204"/>
      <c r="AO31" s="205"/>
      <c r="AP31" s="203"/>
      <c r="AQ31" s="203"/>
      <c r="AR31" s="203"/>
      <c r="AS31" s="203"/>
      <c r="AT31" s="204"/>
      <c r="AU31" s="205"/>
      <c r="AV31" s="203"/>
      <c r="AW31" s="205"/>
      <c r="AX31" s="205"/>
      <c r="AY31" s="205"/>
      <c r="AZ31" s="205"/>
      <c r="BA31" s="204"/>
      <c r="BB31" s="202"/>
      <c r="BC31" s="203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3" x14ac:dyDescent="0.2">
      <c r="A32" s="202"/>
      <c r="B32" s="202"/>
      <c r="C32" s="203"/>
      <c r="D32" s="204"/>
      <c r="E32" s="205"/>
      <c r="F32" s="203"/>
      <c r="G32" s="204"/>
      <c r="H32" s="205"/>
      <c r="I32" s="203"/>
      <c r="J32" s="204"/>
      <c r="K32" s="205"/>
      <c r="L32" s="203"/>
      <c r="M32" s="204"/>
      <c r="N32" s="205"/>
      <c r="O32" s="203"/>
      <c r="P32" s="204"/>
      <c r="Q32" s="205"/>
      <c r="R32" s="203"/>
      <c r="S32" s="204"/>
      <c r="T32" s="205"/>
      <c r="U32" s="203"/>
      <c r="V32" s="204"/>
      <c r="W32" s="205"/>
      <c r="X32" s="203"/>
      <c r="Y32" s="204"/>
      <c r="Z32" s="205"/>
      <c r="AA32" s="203"/>
      <c r="AB32" s="204"/>
      <c r="AC32" s="205"/>
      <c r="AD32" s="203"/>
      <c r="AE32" s="204"/>
      <c r="AF32" s="205"/>
      <c r="AG32" s="203"/>
      <c r="AH32" s="204"/>
      <c r="AI32" s="205"/>
      <c r="AJ32" s="203"/>
      <c r="AK32" s="204"/>
      <c r="AL32" s="205"/>
      <c r="AM32" s="203"/>
      <c r="AN32" s="204"/>
      <c r="AO32" s="205"/>
      <c r="AP32" s="203"/>
      <c r="AQ32" s="203"/>
      <c r="AR32" s="203"/>
      <c r="AS32" s="203"/>
      <c r="AT32" s="204"/>
      <c r="AU32" s="205"/>
      <c r="AV32" s="203"/>
      <c r="AW32" s="205"/>
      <c r="AX32" s="205"/>
      <c r="AY32" s="205"/>
      <c r="AZ32" s="205"/>
      <c r="BA32" s="204"/>
      <c r="BB32" s="202"/>
      <c r="BC32" s="203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x14ac:dyDescent="0.2">
      <c r="A33" s="202"/>
      <c r="B33" s="202"/>
      <c r="C33" s="203"/>
      <c r="D33" s="204"/>
      <c r="E33" s="205"/>
      <c r="F33" s="203"/>
      <c r="G33" s="204"/>
      <c r="H33" s="205"/>
      <c r="I33" s="203"/>
      <c r="J33" s="204"/>
      <c r="K33" s="205"/>
      <c r="L33" s="203"/>
      <c r="M33" s="204"/>
      <c r="N33" s="205"/>
      <c r="O33" s="203"/>
      <c r="P33" s="204"/>
      <c r="Q33" s="205"/>
      <c r="R33" s="203"/>
      <c r="S33" s="204"/>
      <c r="T33" s="205"/>
      <c r="U33" s="203"/>
      <c r="V33" s="204"/>
      <c r="W33" s="205"/>
      <c r="X33" s="203"/>
      <c r="Y33" s="204"/>
      <c r="Z33" s="205"/>
      <c r="AA33" s="203"/>
      <c r="AB33" s="204"/>
      <c r="AC33" s="205"/>
      <c r="AD33" s="203"/>
      <c r="AE33" s="204"/>
      <c r="AF33" s="205"/>
      <c r="AG33" s="203"/>
      <c r="AH33" s="204"/>
      <c r="AI33" s="205"/>
      <c r="AJ33" s="203"/>
      <c r="AK33" s="204"/>
      <c r="AL33" s="205"/>
      <c r="AM33" s="203"/>
      <c r="AN33" s="204"/>
      <c r="AO33" s="205"/>
      <c r="AP33" s="203"/>
      <c r="AQ33" s="203"/>
      <c r="AR33" s="203"/>
      <c r="AS33" s="203"/>
      <c r="AT33" s="204"/>
      <c r="AU33" s="205"/>
      <c r="AV33" s="203"/>
      <c r="AW33" s="205"/>
      <c r="AX33" s="205"/>
      <c r="AY33" s="205"/>
      <c r="AZ33" s="205"/>
      <c r="BA33" s="204"/>
      <c r="BB33" s="202"/>
      <c r="BC33" s="203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x14ac:dyDescent="0.2">
      <c r="A34" s="202"/>
      <c r="B34" s="202"/>
      <c r="C34" s="203"/>
      <c r="D34" s="204"/>
      <c r="E34" s="205"/>
      <c r="F34" s="203"/>
      <c r="G34" s="204"/>
      <c r="H34" s="205"/>
      <c r="I34" s="203"/>
      <c r="J34" s="204"/>
      <c r="K34" s="205"/>
      <c r="L34" s="203"/>
      <c r="M34" s="204"/>
      <c r="N34" s="205"/>
      <c r="O34" s="203"/>
      <c r="P34" s="204"/>
      <c r="Q34" s="205"/>
      <c r="R34" s="203"/>
      <c r="S34" s="204"/>
      <c r="T34" s="205"/>
      <c r="U34" s="203"/>
      <c r="V34" s="204"/>
      <c r="W34" s="205"/>
      <c r="X34" s="203"/>
      <c r="Y34" s="204"/>
      <c r="Z34" s="205"/>
      <c r="AA34" s="203"/>
      <c r="AB34" s="204"/>
      <c r="AC34" s="205"/>
      <c r="AD34" s="203"/>
      <c r="AE34" s="204"/>
      <c r="AF34" s="205"/>
      <c r="AG34" s="203"/>
      <c r="AH34" s="204"/>
      <c r="AI34" s="205"/>
      <c r="AJ34" s="203"/>
      <c r="AK34" s="204"/>
      <c r="AL34" s="205"/>
      <c r="AM34" s="203"/>
      <c r="AN34" s="204"/>
      <c r="AO34" s="205"/>
      <c r="AP34" s="203"/>
      <c r="AQ34" s="203"/>
      <c r="AR34" s="203"/>
      <c r="AS34" s="203"/>
      <c r="AT34" s="204"/>
      <c r="AU34" s="205"/>
      <c r="AV34" s="203"/>
      <c r="AW34" s="205"/>
      <c r="AX34" s="205"/>
      <c r="AY34" s="205"/>
      <c r="AZ34" s="205"/>
      <c r="BA34" s="204"/>
      <c r="BB34" s="202"/>
      <c r="BC34" s="203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x14ac:dyDescent="0.2">
      <c r="A35" s="202"/>
      <c r="B35" s="202"/>
      <c r="C35" s="203"/>
      <c r="D35" s="204"/>
      <c r="E35" s="205"/>
      <c r="F35" s="203"/>
      <c r="G35" s="204"/>
      <c r="H35" s="205"/>
      <c r="I35" s="203"/>
      <c r="J35" s="204"/>
      <c r="K35" s="205"/>
      <c r="L35" s="203"/>
      <c r="M35" s="204"/>
      <c r="N35" s="205"/>
      <c r="O35" s="203"/>
      <c r="P35" s="204"/>
      <c r="Q35" s="205"/>
      <c r="R35" s="203"/>
      <c r="S35" s="204"/>
      <c r="T35" s="205"/>
      <c r="U35" s="203"/>
      <c r="V35" s="204"/>
      <c r="W35" s="205"/>
      <c r="X35" s="203"/>
      <c r="Y35" s="204"/>
      <c r="Z35" s="205"/>
      <c r="AA35" s="203"/>
      <c r="AB35" s="204"/>
      <c r="AC35" s="205"/>
      <c r="AD35" s="203"/>
      <c r="AE35" s="204"/>
      <c r="AF35" s="205"/>
      <c r="AG35" s="203"/>
      <c r="AH35" s="204"/>
      <c r="AI35" s="205"/>
      <c r="AJ35" s="203"/>
      <c r="AK35" s="204"/>
      <c r="AL35" s="205"/>
      <c r="AM35" s="203"/>
      <c r="AN35" s="204"/>
      <c r="AO35" s="205"/>
      <c r="AP35" s="203"/>
      <c r="AQ35" s="203"/>
      <c r="AR35" s="203"/>
      <c r="AS35" s="203"/>
      <c r="AT35" s="204"/>
      <c r="AU35" s="205"/>
      <c r="AV35" s="203"/>
      <c r="AW35" s="205"/>
      <c r="AX35" s="205"/>
      <c r="AY35" s="205"/>
      <c r="AZ35" s="205"/>
      <c r="BA35" s="204"/>
      <c r="BB35" s="202"/>
      <c r="BC35" s="203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x14ac:dyDescent="0.2">
      <c r="A36" s="202"/>
      <c r="B36" s="202"/>
      <c r="C36" s="203"/>
      <c r="D36" s="204"/>
      <c r="E36" s="205"/>
      <c r="F36" s="203"/>
      <c r="G36" s="204"/>
      <c r="H36" s="205"/>
      <c r="I36" s="203"/>
      <c r="J36" s="204"/>
      <c r="K36" s="205"/>
      <c r="L36" s="203"/>
      <c r="M36" s="204"/>
      <c r="N36" s="205"/>
      <c r="O36" s="203"/>
      <c r="P36" s="204"/>
      <c r="Q36" s="205"/>
      <c r="R36" s="203"/>
      <c r="S36" s="204"/>
      <c r="T36" s="205"/>
      <c r="U36" s="203"/>
      <c r="V36" s="204"/>
      <c r="W36" s="205"/>
      <c r="X36" s="203"/>
      <c r="Y36" s="204"/>
      <c r="Z36" s="205"/>
      <c r="AA36" s="203"/>
      <c r="AB36" s="204"/>
      <c r="AC36" s="205"/>
      <c r="AD36" s="203"/>
      <c r="AE36" s="204"/>
      <c r="AF36" s="205"/>
      <c r="AG36" s="203"/>
      <c r="AH36" s="204"/>
      <c r="AI36" s="205"/>
      <c r="AJ36" s="203"/>
      <c r="AK36" s="204"/>
      <c r="AL36" s="205"/>
      <c r="AM36" s="203"/>
      <c r="AN36" s="204"/>
      <c r="AO36" s="205"/>
      <c r="AP36" s="203"/>
      <c r="AQ36" s="203"/>
      <c r="AR36" s="203"/>
      <c r="AS36" s="203"/>
      <c r="AT36" s="204"/>
      <c r="AU36" s="205"/>
      <c r="AV36" s="203"/>
      <c r="AW36" s="205"/>
      <c r="AX36" s="205"/>
      <c r="AY36" s="205"/>
      <c r="AZ36" s="205"/>
      <c r="BA36" s="204"/>
      <c r="BB36" s="202"/>
      <c r="BC36" s="203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x14ac:dyDescent="0.2">
      <c r="A37" s="202"/>
      <c r="B37" s="202"/>
      <c r="C37" s="203"/>
      <c r="D37" s="204"/>
      <c r="E37" s="205"/>
      <c r="F37" s="203"/>
      <c r="G37" s="204"/>
      <c r="H37" s="205"/>
      <c r="I37" s="203"/>
      <c r="J37" s="204"/>
      <c r="K37" s="205"/>
      <c r="L37" s="203"/>
      <c r="M37" s="204"/>
      <c r="N37" s="205"/>
      <c r="O37" s="203"/>
      <c r="P37" s="204"/>
      <c r="Q37" s="205"/>
      <c r="R37" s="203"/>
      <c r="S37" s="204"/>
      <c r="T37" s="205"/>
      <c r="U37" s="203"/>
      <c r="V37" s="204"/>
      <c r="W37" s="205"/>
      <c r="X37" s="203"/>
      <c r="Y37" s="204"/>
      <c r="Z37" s="205"/>
      <c r="AA37" s="203"/>
      <c r="AB37" s="204"/>
      <c r="AC37" s="205"/>
      <c r="AD37" s="203"/>
      <c r="AE37" s="204"/>
      <c r="AF37" s="205"/>
      <c r="AG37" s="203"/>
      <c r="AH37" s="204"/>
      <c r="AI37" s="205"/>
      <c r="AJ37" s="203"/>
      <c r="AK37" s="204"/>
      <c r="AL37" s="205"/>
      <c r="AM37" s="203"/>
      <c r="AN37" s="204"/>
      <c r="AO37" s="205"/>
      <c r="AP37" s="203"/>
      <c r="AQ37" s="203"/>
      <c r="AR37" s="203"/>
      <c r="AS37" s="203"/>
      <c r="AT37" s="204"/>
      <c r="AU37" s="205"/>
      <c r="AV37" s="203"/>
      <c r="AW37" s="205"/>
      <c r="AX37" s="205"/>
      <c r="AY37" s="205"/>
      <c r="AZ37" s="205"/>
      <c r="BA37" s="204"/>
      <c r="BB37" s="202"/>
      <c r="BC37" s="203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x14ac:dyDescent="0.2">
      <c r="A38" s="202"/>
      <c r="B38" s="202"/>
      <c r="C38" s="203"/>
      <c r="D38" s="204"/>
      <c r="E38" s="205"/>
      <c r="F38" s="203"/>
      <c r="G38" s="204"/>
      <c r="H38" s="205"/>
      <c r="I38" s="203"/>
      <c r="J38" s="204"/>
      <c r="K38" s="205"/>
      <c r="L38" s="203"/>
      <c r="M38" s="204"/>
      <c r="N38" s="205"/>
      <c r="O38" s="203"/>
      <c r="P38" s="204"/>
      <c r="Q38" s="205"/>
      <c r="R38" s="203"/>
      <c r="S38" s="204"/>
      <c r="T38" s="205"/>
      <c r="U38" s="203"/>
      <c r="V38" s="204"/>
      <c r="W38" s="205"/>
      <c r="X38" s="203"/>
      <c r="Y38" s="204"/>
      <c r="Z38" s="205"/>
      <c r="AA38" s="203"/>
      <c r="AB38" s="204"/>
      <c r="AC38" s="205"/>
      <c r="AD38" s="203"/>
      <c r="AE38" s="204"/>
      <c r="AF38" s="205"/>
      <c r="AG38" s="203"/>
      <c r="AH38" s="204"/>
      <c r="AI38" s="205"/>
      <c r="AJ38" s="203"/>
      <c r="AK38" s="204"/>
      <c r="AL38" s="205"/>
      <c r="AM38" s="203"/>
      <c r="AN38" s="204"/>
      <c r="AO38" s="205"/>
      <c r="AP38" s="203"/>
      <c r="AQ38" s="203"/>
      <c r="AR38" s="203"/>
      <c r="AS38" s="203"/>
      <c r="AT38" s="204"/>
      <c r="AU38" s="205"/>
      <c r="AV38" s="203"/>
      <c r="AW38" s="205"/>
      <c r="AX38" s="205"/>
      <c r="AY38" s="205"/>
      <c r="AZ38" s="205"/>
      <c r="BA38" s="204"/>
      <c r="BB38" s="202"/>
      <c r="BC38" s="203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x14ac:dyDescent="0.2">
      <c r="A39" s="202"/>
      <c r="B39" s="202"/>
      <c r="C39" s="203"/>
      <c r="D39" s="204"/>
      <c r="E39" s="205"/>
      <c r="F39" s="203"/>
      <c r="G39" s="204"/>
      <c r="H39" s="205"/>
      <c r="I39" s="203"/>
      <c r="J39" s="204"/>
      <c r="K39" s="205"/>
      <c r="L39" s="203"/>
      <c r="M39" s="204"/>
      <c r="N39" s="205"/>
      <c r="O39" s="203"/>
      <c r="P39" s="204"/>
      <c r="Q39" s="205"/>
      <c r="R39" s="203"/>
      <c r="S39" s="204"/>
      <c r="T39" s="205"/>
      <c r="U39" s="203"/>
      <c r="V39" s="204"/>
      <c r="W39" s="205"/>
      <c r="X39" s="203"/>
      <c r="Y39" s="204"/>
      <c r="Z39" s="205"/>
      <c r="AA39" s="203"/>
      <c r="AB39" s="204"/>
      <c r="AC39" s="205"/>
      <c r="AD39" s="203"/>
      <c r="AE39" s="204"/>
      <c r="AF39" s="205"/>
      <c r="AG39" s="203"/>
      <c r="AH39" s="204"/>
      <c r="AI39" s="205"/>
      <c r="AJ39" s="203"/>
      <c r="AK39" s="204"/>
      <c r="AL39" s="205"/>
      <c r="AM39" s="203"/>
      <c r="AN39" s="204"/>
      <c r="AO39" s="205"/>
      <c r="AP39" s="203"/>
      <c r="AQ39" s="203"/>
      <c r="AR39" s="203"/>
      <c r="AS39" s="203"/>
      <c r="AT39" s="204"/>
      <c r="AU39" s="205"/>
      <c r="AV39" s="203"/>
      <c r="AW39" s="205"/>
      <c r="AX39" s="205"/>
      <c r="AY39" s="205"/>
      <c r="AZ39" s="205"/>
      <c r="BA39" s="204"/>
      <c r="BB39" s="202"/>
      <c r="BC39" s="203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x14ac:dyDescent="0.2">
      <c r="A40" s="202"/>
      <c r="B40" s="202"/>
      <c r="C40" s="203"/>
      <c r="D40" s="204"/>
      <c r="E40" s="205"/>
      <c r="F40" s="203"/>
      <c r="G40" s="204"/>
      <c r="H40" s="205"/>
      <c r="I40" s="203"/>
      <c r="J40" s="204"/>
      <c r="K40" s="205"/>
      <c r="L40" s="203"/>
      <c r="M40" s="204"/>
      <c r="N40" s="205"/>
      <c r="O40" s="203"/>
      <c r="P40" s="204"/>
      <c r="Q40" s="205"/>
      <c r="R40" s="203"/>
      <c r="S40" s="204"/>
      <c r="T40" s="205"/>
      <c r="U40" s="203"/>
      <c r="V40" s="204"/>
      <c r="W40" s="205"/>
      <c r="X40" s="203"/>
      <c r="Y40" s="204"/>
      <c r="Z40" s="205"/>
      <c r="AA40" s="203"/>
      <c r="AB40" s="204"/>
      <c r="AC40" s="205"/>
      <c r="AD40" s="203"/>
      <c r="AE40" s="204"/>
      <c r="AF40" s="205"/>
      <c r="AG40" s="203"/>
      <c r="AH40" s="204"/>
      <c r="AI40" s="205"/>
      <c r="AJ40" s="203"/>
      <c r="AK40" s="204"/>
      <c r="AL40" s="205"/>
      <c r="AM40" s="203"/>
      <c r="AN40" s="204"/>
      <c r="AO40" s="205"/>
      <c r="AP40" s="203"/>
      <c r="AQ40" s="203"/>
      <c r="AR40" s="203"/>
      <c r="AS40" s="203"/>
      <c r="AT40" s="204"/>
      <c r="AU40" s="205"/>
      <c r="AV40" s="203"/>
      <c r="AW40" s="205"/>
      <c r="AX40" s="205"/>
      <c r="AY40" s="205"/>
      <c r="AZ40" s="205"/>
      <c r="BA40" s="204"/>
      <c r="BB40" s="202"/>
      <c r="BC40" s="203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x14ac:dyDescent="0.2">
      <c r="A41" s="202"/>
      <c r="B41" s="202"/>
      <c r="C41" s="203"/>
      <c r="D41" s="204"/>
      <c r="E41" s="205"/>
      <c r="F41" s="203"/>
      <c r="G41" s="204"/>
      <c r="H41" s="205"/>
      <c r="I41" s="203"/>
      <c r="J41" s="204"/>
      <c r="K41" s="205"/>
      <c r="L41" s="203"/>
      <c r="M41" s="204"/>
      <c r="N41" s="205"/>
      <c r="O41" s="203"/>
      <c r="P41" s="204"/>
      <c r="Q41" s="205"/>
      <c r="R41" s="203"/>
      <c r="S41" s="204"/>
      <c r="T41" s="205"/>
      <c r="U41" s="203"/>
      <c r="V41" s="204"/>
      <c r="W41" s="205"/>
      <c r="X41" s="203"/>
      <c r="Y41" s="204"/>
      <c r="Z41" s="205"/>
      <c r="AA41" s="203"/>
      <c r="AB41" s="204"/>
      <c r="AC41" s="205"/>
      <c r="AD41" s="203"/>
      <c r="AE41" s="204"/>
      <c r="AF41" s="205"/>
      <c r="AG41" s="203"/>
      <c r="AH41" s="204"/>
      <c r="AI41" s="205"/>
      <c r="AJ41" s="203"/>
      <c r="AK41" s="204"/>
      <c r="AL41" s="205"/>
      <c r="AM41" s="203"/>
      <c r="AN41" s="204"/>
      <c r="AO41" s="205"/>
      <c r="AP41" s="203"/>
      <c r="AQ41" s="203"/>
      <c r="AR41" s="203"/>
      <c r="AS41" s="203"/>
      <c r="AT41" s="204"/>
      <c r="AU41" s="205"/>
      <c r="AV41" s="203"/>
      <c r="AW41" s="205"/>
      <c r="AX41" s="205"/>
      <c r="AY41" s="205"/>
      <c r="AZ41" s="205"/>
      <c r="BA41" s="204"/>
      <c r="BB41" s="202"/>
      <c r="BC41" s="203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x14ac:dyDescent="0.2">
      <c r="A42" s="202"/>
      <c r="B42" s="202"/>
      <c r="C42" s="203"/>
      <c r="D42" s="204"/>
      <c r="E42" s="205"/>
      <c r="F42" s="203"/>
      <c r="G42" s="204"/>
      <c r="H42" s="205"/>
      <c r="I42" s="203"/>
      <c r="J42" s="204"/>
      <c r="K42" s="205"/>
      <c r="L42" s="203"/>
      <c r="M42" s="204"/>
      <c r="N42" s="205"/>
      <c r="O42" s="203"/>
      <c r="P42" s="204"/>
      <c r="Q42" s="205"/>
      <c r="R42" s="203"/>
      <c r="S42" s="204"/>
      <c r="T42" s="205"/>
      <c r="U42" s="203"/>
      <c r="V42" s="204"/>
      <c r="W42" s="205"/>
      <c r="X42" s="203"/>
      <c r="Y42" s="204"/>
      <c r="Z42" s="205"/>
      <c r="AA42" s="203"/>
      <c r="AB42" s="204"/>
      <c r="AC42" s="205"/>
      <c r="AD42" s="203"/>
      <c r="AE42" s="204"/>
      <c r="AF42" s="205"/>
      <c r="AG42" s="203"/>
      <c r="AH42" s="204"/>
      <c r="AI42" s="205"/>
      <c r="AJ42" s="203"/>
      <c r="AK42" s="204"/>
      <c r="AL42" s="205"/>
      <c r="AM42" s="203"/>
      <c r="AN42" s="204"/>
      <c r="AO42" s="205"/>
      <c r="AP42" s="203"/>
      <c r="AQ42" s="203"/>
      <c r="AR42" s="203"/>
      <c r="AS42" s="203"/>
      <c r="AT42" s="204"/>
      <c r="AU42" s="205"/>
      <c r="AV42" s="203"/>
      <c r="AW42" s="205"/>
      <c r="AX42" s="205"/>
      <c r="AY42" s="205"/>
      <c r="AZ42" s="205"/>
      <c r="BA42" s="204"/>
      <c r="BB42" s="202"/>
      <c r="BC42" s="203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x14ac:dyDescent="0.2">
      <c r="A43" s="202"/>
      <c r="B43" s="202"/>
      <c r="C43" s="203"/>
      <c r="D43" s="204"/>
      <c r="E43" s="205"/>
      <c r="F43" s="203"/>
      <c r="G43" s="204"/>
      <c r="H43" s="205"/>
      <c r="I43" s="203"/>
      <c r="J43" s="204"/>
      <c r="K43" s="205"/>
      <c r="L43" s="203"/>
      <c r="M43" s="204"/>
      <c r="N43" s="205"/>
      <c r="O43" s="203"/>
      <c r="P43" s="204"/>
      <c r="Q43" s="205"/>
      <c r="R43" s="203"/>
      <c r="S43" s="204"/>
      <c r="T43" s="205"/>
      <c r="U43" s="203"/>
      <c r="V43" s="204"/>
      <c r="W43" s="205"/>
      <c r="X43" s="203"/>
      <c r="Y43" s="204"/>
      <c r="Z43" s="205"/>
      <c r="AA43" s="203"/>
      <c r="AB43" s="204"/>
      <c r="AC43" s="205"/>
      <c r="AD43" s="203"/>
      <c r="AE43" s="204"/>
      <c r="AF43" s="205"/>
      <c r="AG43" s="203"/>
      <c r="AH43" s="204"/>
      <c r="AI43" s="205"/>
      <c r="AJ43" s="203"/>
      <c r="AK43" s="204"/>
      <c r="AL43" s="205"/>
      <c r="AM43" s="203"/>
      <c r="AN43" s="204"/>
      <c r="AO43" s="205"/>
      <c r="AP43" s="203"/>
      <c r="AQ43" s="203"/>
      <c r="AR43" s="203"/>
      <c r="AS43" s="203"/>
      <c r="AT43" s="204"/>
      <c r="AU43" s="205"/>
      <c r="AV43" s="203"/>
      <c r="AW43" s="205"/>
      <c r="AX43" s="205"/>
      <c r="AY43" s="205"/>
      <c r="AZ43" s="205"/>
      <c r="BA43" s="204"/>
      <c r="BB43" s="202"/>
      <c r="BC43" s="203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x14ac:dyDescent="0.2">
      <c r="A44" s="202"/>
      <c r="B44" s="202"/>
      <c r="C44" s="203"/>
      <c r="D44" s="204"/>
      <c r="E44" s="205"/>
      <c r="F44" s="203"/>
      <c r="G44" s="204"/>
      <c r="H44" s="205"/>
      <c r="I44" s="203"/>
      <c r="J44" s="204"/>
      <c r="K44" s="205"/>
      <c r="L44" s="203"/>
      <c r="M44" s="204"/>
      <c r="N44" s="205"/>
      <c r="O44" s="203"/>
      <c r="P44" s="204"/>
      <c r="Q44" s="205"/>
      <c r="R44" s="203"/>
      <c r="S44" s="204"/>
      <c r="T44" s="205"/>
      <c r="U44" s="203"/>
      <c r="V44" s="204"/>
      <c r="W44" s="205"/>
      <c r="X44" s="203"/>
      <c r="Y44" s="204"/>
      <c r="Z44" s="205"/>
      <c r="AA44" s="203"/>
      <c r="AB44" s="204"/>
      <c r="AC44" s="205"/>
      <c r="AD44" s="203"/>
      <c r="AE44" s="204"/>
      <c r="AF44" s="205"/>
      <c r="AG44" s="203"/>
      <c r="AH44" s="204"/>
      <c r="AI44" s="205"/>
      <c r="AJ44" s="203"/>
      <c r="AK44" s="204"/>
      <c r="AL44" s="205"/>
      <c r="AM44" s="203"/>
      <c r="AN44" s="204"/>
      <c r="AO44" s="205"/>
      <c r="AP44" s="203"/>
      <c r="AQ44" s="203"/>
      <c r="AR44" s="203"/>
      <c r="AS44" s="203"/>
      <c r="AT44" s="204"/>
      <c r="AU44" s="205"/>
      <c r="AV44" s="203"/>
      <c r="AW44" s="205"/>
      <c r="AX44" s="205"/>
      <c r="AY44" s="205"/>
      <c r="AZ44" s="205"/>
      <c r="BA44" s="204"/>
      <c r="BB44" s="202"/>
      <c r="BC44" s="203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</row>
    <row r="45" spans="1:83" x14ac:dyDescent="0.2">
      <c r="A45" s="202"/>
      <c r="B45" s="202"/>
      <c r="C45" s="203"/>
      <c r="D45" s="204"/>
      <c r="E45" s="205"/>
      <c r="F45" s="203"/>
      <c r="G45" s="204"/>
      <c r="H45" s="205"/>
      <c r="I45" s="203"/>
      <c r="J45" s="204"/>
      <c r="K45" s="205"/>
      <c r="L45" s="203"/>
      <c r="M45" s="204"/>
      <c r="N45" s="205"/>
      <c r="O45" s="203"/>
      <c r="P45" s="204"/>
      <c r="Q45" s="205"/>
      <c r="R45" s="203"/>
      <c r="S45" s="204"/>
      <c r="T45" s="205"/>
      <c r="U45" s="203"/>
      <c r="V45" s="204"/>
      <c r="W45" s="205"/>
      <c r="X45" s="203"/>
      <c r="Y45" s="204"/>
      <c r="Z45" s="205"/>
      <c r="AA45" s="203"/>
      <c r="AB45" s="204"/>
      <c r="AC45" s="205"/>
      <c r="AD45" s="203"/>
      <c r="AE45" s="204"/>
      <c r="AF45" s="205"/>
      <c r="AG45" s="203"/>
      <c r="AH45" s="204"/>
      <c r="AI45" s="205"/>
      <c r="AJ45" s="203"/>
      <c r="AK45" s="204"/>
      <c r="AL45" s="205"/>
      <c r="AM45" s="203"/>
      <c r="AN45" s="204"/>
      <c r="AO45" s="205"/>
      <c r="AP45" s="203"/>
      <c r="AQ45" s="203"/>
      <c r="AR45" s="203"/>
      <c r="AS45" s="203"/>
      <c r="AT45" s="204"/>
      <c r="AU45" s="205"/>
      <c r="AV45" s="203"/>
      <c r="AW45" s="205"/>
      <c r="AX45" s="205"/>
      <c r="AY45" s="205"/>
      <c r="AZ45" s="205"/>
      <c r="BA45" s="204"/>
      <c r="BB45" s="202"/>
      <c r="BC45" s="203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</row>
    <row r="46" spans="1:83" x14ac:dyDescent="0.2">
      <c r="A46" s="202"/>
      <c r="B46" s="202"/>
      <c r="C46" s="203"/>
      <c r="D46" s="204"/>
      <c r="E46" s="205"/>
      <c r="F46" s="203"/>
      <c r="G46" s="204"/>
      <c r="H46" s="205"/>
      <c r="I46" s="203"/>
      <c r="J46" s="204"/>
      <c r="K46" s="205"/>
      <c r="L46" s="203"/>
      <c r="M46" s="204"/>
      <c r="N46" s="205"/>
      <c r="O46" s="203"/>
      <c r="P46" s="204"/>
      <c r="Q46" s="205"/>
      <c r="R46" s="203"/>
      <c r="S46" s="204"/>
      <c r="T46" s="205"/>
      <c r="U46" s="203"/>
      <c r="V46" s="204"/>
      <c r="W46" s="205"/>
      <c r="X46" s="203"/>
      <c r="Y46" s="204"/>
      <c r="Z46" s="205"/>
      <c r="AA46" s="203"/>
      <c r="AB46" s="204"/>
      <c r="AC46" s="205"/>
      <c r="AD46" s="203"/>
      <c r="AE46" s="204"/>
      <c r="AF46" s="205"/>
      <c r="AG46" s="203"/>
      <c r="AH46" s="204"/>
      <c r="AI46" s="205"/>
      <c r="AJ46" s="203"/>
      <c r="AK46" s="204"/>
      <c r="AL46" s="205"/>
      <c r="AM46" s="203"/>
      <c r="AN46" s="204"/>
      <c r="AO46" s="205"/>
      <c r="AP46" s="203"/>
      <c r="AQ46" s="203"/>
      <c r="AR46" s="203"/>
      <c r="AS46" s="203"/>
      <c r="AT46" s="204"/>
      <c r="AU46" s="205"/>
      <c r="AV46" s="203"/>
      <c r="AW46" s="205"/>
      <c r="AX46" s="205"/>
      <c r="AY46" s="205"/>
      <c r="AZ46" s="205"/>
      <c r="BA46" s="204"/>
      <c r="BB46" s="202"/>
      <c r="BC46" s="203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</row>
    <row r="47" spans="1:83" x14ac:dyDescent="0.2">
      <c r="A47" s="202"/>
      <c r="B47" s="202"/>
      <c r="C47" s="203"/>
      <c r="D47" s="204"/>
      <c r="E47" s="205"/>
      <c r="F47" s="203"/>
      <c r="G47" s="204"/>
      <c r="H47" s="205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203"/>
      <c r="Y47" s="204"/>
      <c r="Z47" s="205"/>
      <c r="AA47" s="203"/>
      <c r="AB47" s="204"/>
      <c r="AC47" s="205"/>
      <c r="AD47" s="203"/>
      <c r="AE47" s="204"/>
      <c r="AF47" s="205"/>
      <c r="AG47" s="203"/>
      <c r="AH47" s="204"/>
      <c r="AI47" s="205"/>
      <c r="AJ47" s="203"/>
      <c r="AK47" s="204"/>
      <c r="AL47" s="205"/>
      <c r="AM47" s="203"/>
      <c r="AN47" s="204"/>
      <c r="AO47" s="205"/>
      <c r="AP47" s="203"/>
      <c r="AQ47" s="203"/>
      <c r="AR47" s="203"/>
      <c r="AS47" s="203"/>
      <c r="AT47" s="204"/>
      <c r="AU47" s="205"/>
      <c r="AV47" s="203"/>
      <c r="AW47" s="205"/>
      <c r="AX47" s="205"/>
      <c r="AY47" s="205"/>
      <c r="AZ47" s="205"/>
      <c r="BA47" s="204"/>
      <c r="BB47" s="202"/>
      <c r="BC47" s="203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</row>
    <row r="48" spans="1:83" x14ac:dyDescent="0.2">
      <c r="A48" s="202"/>
      <c r="B48" s="202"/>
      <c r="C48" s="203"/>
      <c r="D48" s="204"/>
      <c r="E48" s="205"/>
      <c r="F48" s="203"/>
      <c r="G48" s="204"/>
      <c r="H48" s="205"/>
      <c r="I48" s="203"/>
      <c r="J48" s="204"/>
      <c r="K48" s="205"/>
      <c r="L48" s="203"/>
      <c r="M48" s="204"/>
      <c r="N48" s="205"/>
      <c r="O48" s="203"/>
      <c r="P48" s="204"/>
      <c r="Q48" s="205"/>
      <c r="R48" s="203"/>
      <c r="S48" s="204"/>
      <c r="T48" s="205"/>
      <c r="U48" s="203"/>
      <c r="V48" s="204"/>
      <c r="W48" s="205"/>
      <c r="X48" s="203"/>
      <c r="Y48" s="204"/>
      <c r="Z48" s="205"/>
      <c r="AA48" s="203"/>
      <c r="AB48" s="204"/>
      <c r="AC48" s="205"/>
      <c r="AD48" s="203"/>
      <c r="AE48" s="204"/>
      <c r="AF48" s="205"/>
      <c r="AG48" s="203"/>
      <c r="AH48" s="204"/>
      <c r="AI48" s="205"/>
      <c r="AJ48" s="203"/>
      <c r="AK48" s="204"/>
      <c r="AL48" s="205"/>
      <c r="AM48" s="203"/>
      <c r="AN48" s="204"/>
      <c r="AO48" s="205"/>
      <c r="AP48" s="203"/>
      <c r="AQ48" s="203"/>
      <c r="AR48" s="203"/>
      <c r="AS48" s="203"/>
      <c r="AT48" s="204"/>
      <c r="AU48" s="205"/>
      <c r="AV48" s="203"/>
      <c r="AW48" s="205"/>
      <c r="AX48" s="205"/>
      <c r="AY48" s="205"/>
      <c r="AZ48" s="205"/>
      <c r="BA48" s="204"/>
      <c r="BB48" s="202"/>
      <c r="BC48" s="203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</row>
    <row r="49" spans="1:83" x14ac:dyDescent="0.2">
      <c r="A49" s="202"/>
      <c r="B49" s="202"/>
      <c r="C49" s="203"/>
      <c r="D49" s="204"/>
      <c r="E49" s="205"/>
      <c r="F49" s="203"/>
      <c r="G49" s="204"/>
      <c r="H49" s="205"/>
      <c r="I49" s="203"/>
      <c r="J49" s="204"/>
      <c r="K49" s="205"/>
      <c r="L49" s="203"/>
      <c r="M49" s="204"/>
      <c r="N49" s="205"/>
      <c r="O49" s="203"/>
      <c r="P49" s="204"/>
      <c r="Q49" s="205"/>
      <c r="R49" s="203"/>
      <c r="S49" s="204"/>
      <c r="T49" s="205"/>
      <c r="U49" s="203"/>
      <c r="V49" s="204"/>
      <c r="W49" s="205"/>
      <c r="X49" s="203"/>
      <c r="Y49" s="204"/>
      <c r="Z49" s="205"/>
      <c r="AA49" s="203"/>
      <c r="AB49" s="204"/>
      <c r="AC49" s="205"/>
      <c r="AD49" s="203"/>
      <c r="AE49" s="204"/>
      <c r="AF49" s="205"/>
      <c r="AG49" s="203"/>
      <c r="AH49" s="204"/>
      <c r="AI49" s="205"/>
      <c r="AJ49" s="203"/>
      <c r="AK49" s="204"/>
      <c r="AL49" s="205"/>
      <c r="AM49" s="203"/>
      <c r="AN49" s="204"/>
      <c r="AO49" s="205"/>
      <c r="AP49" s="203"/>
      <c r="AQ49" s="203"/>
      <c r="AR49" s="203"/>
      <c r="AS49" s="203"/>
      <c r="AT49" s="204"/>
      <c r="AU49" s="205"/>
      <c r="AV49" s="203"/>
      <c r="AW49" s="205"/>
      <c r="AX49" s="205"/>
      <c r="AY49" s="205"/>
      <c r="AZ49" s="205"/>
      <c r="BA49" s="204"/>
      <c r="BB49" s="202"/>
      <c r="BC49" s="203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</row>
    <row r="50" spans="1:83" x14ac:dyDescent="0.2">
      <c r="A50" s="202"/>
      <c r="B50" s="202"/>
      <c r="C50" s="203"/>
      <c r="D50" s="204"/>
      <c r="E50" s="205"/>
      <c r="F50" s="203"/>
      <c r="G50" s="204"/>
      <c r="H50" s="205"/>
      <c r="I50" s="203"/>
      <c r="J50" s="204"/>
      <c r="K50" s="205"/>
      <c r="L50" s="203"/>
      <c r="M50" s="204"/>
      <c r="N50" s="205"/>
      <c r="O50" s="203"/>
      <c r="P50" s="204"/>
      <c r="Q50" s="205"/>
      <c r="R50" s="203"/>
      <c r="S50" s="204"/>
      <c r="T50" s="205"/>
      <c r="U50" s="203"/>
      <c r="V50" s="204"/>
      <c r="W50" s="205"/>
      <c r="X50" s="203"/>
      <c r="Y50" s="204"/>
      <c r="Z50" s="205"/>
      <c r="AA50" s="203"/>
      <c r="AB50" s="204"/>
      <c r="AC50" s="205"/>
      <c r="AD50" s="203"/>
      <c r="AE50" s="204"/>
      <c r="AF50" s="205"/>
      <c r="AG50" s="203"/>
      <c r="AH50" s="204"/>
      <c r="AI50" s="205"/>
      <c r="AJ50" s="203"/>
      <c r="AK50" s="204"/>
      <c r="AL50" s="205"/>
      <c r="AM50" s="203"/>
      <c r="AN50" s="204"/>
      <c r="AO50" s="205"/>
      <c r="AP50" s="203"/>
      <c r="AQ50" s="203"/>
      <c r="AR50" s="203"/>
      <c r="AS50" s="203"/>
      <c r="AT50" s="204"/>
      <c r="AU50" s="205"/>
      <c r="AV50" s="203"/>
      <c r="AW50" s="205"/>
      <c r="AX50" s="205"/>
      <c r="AY50" s="205"/>
      <c r="AZ50" s="205"/>
      <c r="BA50" s="204"/>
      <c r="BB50" s="202"/>
      <c r="BC50" s="203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</row>
    <row r="51" spans="1:83" x14ac:dyDescent="0.2">
      <c r="A51" s="202"/>
      <c r="B51" s="202"/>
      <c r="C51" s="203"/>
      <c r="D51" s="204"/>
      <c r="E51" s="205"/>
      <c r="F51" s="203"/>
      <c r="G51" s="204"/>
      <c r="H51" s="205"/>
      <c r="I51" s="203"/>
      <c r="J51" s="204"/>
      <c r="K51" s="205"/>
      <c r="L51" s="203"/>
      <c r="M51" s="204"/>
      <c r="N51" s="205"/>
      <c r="O51" s="203"/>
      <c r="P51" s="204"/>
      <c r="Q51" s="205"/>
      <c r="R51" s="203"/>
      <c r="S51" s="204"/>
      <c r="T51" s="205"/>
      <c r="U51" s="203"/>
      <c r="V51" s="204"/>
      <c r="W51" s="205"/>
      <c r="X51" s="203"/>
      <c r="Y51" s="204"/>
      <c r="Z51" s="205"/>
      <c r="AA51" s="203"/>
      <c r="AB51" s="204"/>
      <c r="AC51" s="205"/>
      <c r="AD51" s="203"/>
      <c r="AE51" s="204"/>
      <c r="AF51" s="205"/>
      <c r="AG51" s="203"/>
      <c r="AH51" s="204"/>
      <c r="AI51" s="205"/>
      <c r="AJ51" s="203"/>
      <c r="AK51" s="204"/>
      <c r="AL51" s="205"/>
      <c r="AM51" s="203"/>
      <c r="AN51" s="204"/>
      <c r="AO51" s="205"/>
      <c r="AP51" s="203"/>
      <c r="AQ51" s="203"/>
      <c r="AR51" s="203"/>
      <c r="AS51" s="203"/>
      <c r="AT51" s="204"/>
      <c r="AU51" s="205"/>
      <c r="AV51" s="203"/>
      <c r="AW51" s="205"/>
      <c r="AX51" s="205"/>
      <c r="AY51" s="205"/>
      <c r="AZ51" s="205"/>
      <c r="BA51" s="204"/>
      <c r="BB51" s="202"/>
      <c r="BC51" s="203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</row>
    <row r="52" spans="1:83" x14ac:dyDescent="0.2">
      <c r="A52" s="202"/>
      <c r="B52" s="202"/>
      <c r="C52" s="203"/>
      <c r="D52" s="204"/>
      <c r="E52" s="205"/>
      <c r="F52" s="203"/>
      <c r="G52" s="204"/>
      <c r="H52" s="205"/>
      <c r="I52" s="203"/>
      <c r="J52" s="204"/>
      <c r="K52" s="205"/>
      <c r="L52" s="203"/>
      <c r="M52" s="204"/>
      <c r="N52" s="205"/>
      <c r="O52" s="203"/>
      <c r="P52" s="204"/>
      <c r="Q52" s="205"/>
      <c r="R52" s="203"/>
      <c r="S52" s="204"/>
      <c r="T52" s="205"/>
      <c r="U52" s="203"/>
      <c r="V52" s="204"/>
      <c r="W52" s="205"/>
      <c r="X52" s="203"/>
      <c r="Y52" s="204"/>
      <c r="Z52" s="205"/>
      <c r="AA52" s="203"/>
      <c r="AB52" s="204"/>
      <c r="AC52" s="205"/>
      <c r="AD52" s="203"/>
      <c r="AE52" s="204"/>
      <c r="AF52" s="205"/>
      <c r="AG52" s="203"/>
      <c r="AH52" s="204"/>
      <c r="AI52" s="205"/>
      <c r="AJ52" s="203"/>
      <c r="AK52" s="204"/>
      <c r="AL52" s="205"/>
      <c r="AM52" s="203"/>
      <c r="AN52" s="204"/>
      <c r="AO52" s="205"/>
      <c r="AP52" s="203"/>
      <c r="AQ52" s="203"/>
      <c r="AR52" s="203"/>
      <c r="AS52" s="203"/>
      <c r="AT52" s="204"/>
      <c r="AU52" s="205"/>
      <c r="AV52" s="203"/>
      <c r="AW52" s="205"/>
      <c r="AX52" s="205"/>
      <c r="AY52" s="205"/>
      <c r="AZ52" s="205"/>
      <c r="BA52" s="204"/>
      <c r="BB52" s="202"/>
      <c r="BC52" s="203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</row>
    <row r="53" spans="1:83" x14ac:dyDescent="0.2">
      <c r="A53" s="202"/>
      <c r="B53" s="202"/>
      <c r="C53" s="203"/>
      <c r="D53" s="204"/>
      <c r="E53" s="205"/>
      <c r="F53" s="203"/>
      <c r="G53" s="204"/>
      <c r="H53" s="205"/>
      <c r="I53" s="203"/>
      <c r="J53" s="204"/>
      <c r="K53" s="205"/>
      <c r="L53" s="203"/>
      <c r="M53" s="204"/>
      <c r="N53" s="205"/>
      <c r="O53" s="203"/>
      <c r="P53" s="204"/>
      <c r="Q53" s="205"/>
      <c r="R53" s="203"/>
      <c r="S53" s="204"/>
      <c r="T53" s="205"/>
      <c r="U53" s="203"/>
      <c r="V53" s="204"/>
      <c r="W53" s="205"/>
      <c r="X53" s="203"/>
      <c r="Y53" s="204"/>
      <c r="Z53" s="205"/>
      <c r="AA53" s="203"/>
      <c r="AB53" s="204"/>
      <c r="AC53" s="205"/>
      <c r="AD53" s="203"/>
      <c r="AE53" s="204"/>
      <c r="AF53" s="205"/>
      <c r="AG53" s="203"/>
      <c r="AH53" s="204"/>
      <c r="AI53" s="205"/>
      <c r="AJ53" s="203"/>
      <c r="AK53" s="204"/>
      <c r="AL53" s="205"/>
      <c r="AM53" s="203"/>
      <c r="AN53" s="204"/>
      <c r="AO53" s="205"/>
      <c r="AP53" s="203"/>
      <c r="AQ53" s="203"/>
      <c r="AR53" s="203"/>
      <c r="AS53" s="203"/>
      <c r="AT53" s="204"/>
      <c r="AU53" s="205"/>
      <c r="AV53" s="203"/>
      <c r="AW53" s="205"/>
      <c r="AX53" s="205"/>
      <c r="AY53" s="205"/>
      <c r="AZ53" s="205"/>
      <c r="BA53" s="204"/>
      <c r="BB53" s="202"/>
      <c r="BC53" s="203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</row>
    <row r="54" spans="1:83" x14ac:dyDescent="0.2">
      <c r="A54" s="202"/>
      <c r="B54" s="202"/>
      <c r="C54" s="203"/>
      <c r="D54" s="204"/>
      <c r="E54" s="205"/>
      <c r="F54" s="203"/>
      <c r="G54" s="204"/>
      <c r="H54" s="205"/>
      <c r="I54" s="203"/>
      <c r="J54" s="204"/>
      <c r="K54" s="205"/>
      <c r="L54" s="203"/>
      <c r="M54" s="204"/>
      <c r="N54" s="205"/>
      <c r="O54" s="203"/>
      <c r="P54" s="204"/>
      <c r="Q54" s="205"/>
      <c r="R54" s="203"/>
      <c r="S54" s="204"/>
      <c r="T54" s="205"/>
      <c r="U54" s="203"/>
      <c r="V54" s="204"/>
      <c r="W54" s="205"/>
      <c r="X54" s="203"/>
      <c r="Y54" s="204"/>
      <c r="Z54" s="205"/>
      <c r="AA54" s="203"/>
      <c r="AB54" s="204"/>
      <c r="AC54" s="205"/>
      <c r="AD54" s="203"/>
      <c r="AE54" s="204"/>
      <c r="AF54" s="205"/>
      <c r="AG54" s="203"/>
      <c r="AH54" s="204"/>
      <c r="AI54" s="205"/>
      <c r="AJ54" s="203"/>
      <c r="AK54" s="204"/>
      <c r="AL54" s="205"/>
      <c r="AM54" s="203"/>
      <c r="AN54" s="204"/>
      <c r="AO54" s="205"/>
      <c r="AP54" s="203"/>
      <c r="AQ54" s="203"/>
      <c r="AR54" s="203"/>
      <c r="AS54" s="203"/>
      <c r="AT54" s="204"/>
      <c r="AU54" s="205"/>
      <c r="AV54" s="203"/>
      <c r="AW54" s="205"/>
      <c r="AX54" s="205"/>
      <c r="AY54" s="205"/>
      <c r="AZ54" s="205"/>
      <c r="BA54" s="204"/>
      <c r="BB54" s="202"/>
      <c r="BC54" s="203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</row>
    <row r="55" spans="1:83" x14ac:dyDescent="0.2">
      <c r="A55" s="202"/>
      <c r="B55" s="202"/>
      <c r="C55" s="203"/>
      <c r="D55" s="204"/>
      <c r="E55" s="205"/>
      <c r="F55" s="203"/>
      <c r="G55" s="204"/>
      <c r="H55" s="205"/>
      <c r="I55" s="203"/>
      <c r="J55" s="204"/>
      <c r="K55" s="205"/>
      <c r="L55" s="203"/>
      <c r="M55" s="204"/>
      <c r="N55" s="205"/>
      <c r="O55" s="203"/>
      <c r="P55" s="204"/>
      <c r="Q55" s="205"/>
      <c r="R55" s="203"/>
      <c r="S55" s="204"/>
      <c r="T55" s="205"/>
      <c r="U55" s="203"/>
      <c r="V55" s="204"/>
      <c r="W55" s="205"/>
      <c r="X55" s="203"/>
      <c r="Y55" s="204"/>
      <c r="Z55" s="205"/>
      <c r="AA55" s="203"/>
      <c r="AB55" s="204"/>
      <c r="AC55" s="205"/>
      <c r="AD55" s="203"/>
      <c r="AE55" s="204"/>
      <c r="AF55" s="205"/>
      <c r="AG55" s="203"/>
      <c r="AH55" s="204"/>
      <c r="AI55" s="205"/>
      <c r="AJ55" s="203"/>
      <c r="AK55" s="204"/>
      <c r="AL55" s="205"/>
      <c r="AM55" s="203"/>
      <c r="AN55" s="204"/>
      <c r="AO55" s="205"/>
      <c r="AP55" s="203"/>
      <c r="AQ55" s="203"/>
      <c r="AR55" s="203"/>
      <c r="AS55" s="203"/>
      <c r="AT55" s="204"/>
      <c r="AU55" s="205"/>
      <c r="AV55" s="203"/>
      <c r="AW55" s="205"/>
      <c r="AX55" s="205"/>
      <c r="AY55" s="205"/>
      <c r="AZ55" s="205"/>
      <c r="BA55" s="204"/>
      <c r="BB55" s="202"/>
      <c r="BC55" s="203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</row>
    <row r="56" spans="1:83" x14ac:dyDescent="0.2">
      <c r="A56" s="202"/>
      <c r="B56" s="202"/>
      <c r="C56" s="203"/>
      <c r="D56" s="204"/>
      <c r="E56" s="205"/>
      <c r="F56" s="203"/>
      <c r="G56" s="204"/>
      <c r="H56" s="205"/>
      <c r="I56" s="203"/>
      <c r="J56" s="204"/>
      <c r="K56" s="205"/>
      <c r="L56" s="203"/>
      <c r="M56" s="204"/>
      <c r="N56" s="205"/>
      <c r="O56" s="203"/>
      <c r="P56" s="204"/>
      <c r="Q56" s="205"/>
      <c r="R56" s="203"/>
      <c r="S56" s="204"/>
      <c r="T56" s="205"/>
      <c r="U56" s="203"/>
      <c r="V56" s="204"/>
      <c r="W56" s="205"/>
      <c r="X56" s="203"/>
      <c r="Y56" s="204"/>
      <c r="Z56" s="205"/>
      <c r="AA56" s="203"/>
      <c r="AB56" s="204"/>
      <c r="AC56" s="205"/>
      <c r="AD56" s="203"/>
      <c r="AE56" s="204"/>
      <c r="AF56" s="205"/>
      <c r="AG56" s="203"/>
      <c r="AH56" s="204"/>
      <c r="AI56" s="205"/>
      <c r="AJ56" s="203"/>
      <c r="AK56" s="204"/>
      <c r="AL56" s="205"/>
      <c r="AM56" s="203"/>
      <c r="AN56" s="204"/>
      <c r="AO56" s="205"/>
      <c r="AP56" s="203"/>
      <c r="AQ56" s="203"/>
      <c r="AR56" s="203"/>
      <c r="AS56" s="203"/>
      <c r="AT56" s="204"/>
      <c r="AU56" s="205"/>
      <c r="AV56" s="203"/>
      <c r="AW56" s="205"/>
      <c r="AX56" s="205"/>
      <c r="AY56" s="205"/>
      <c r="AZ56" s="205"/>
      <c r="BA56" s="204"/>
      <c r="BB56" s="202"/>
      <c r="BC56" s="203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</row>
    <row r="57" spans="1:83" x14ac:dyDescent="0.2">
      <c r="A57" s="202"/>
      <c r="B57" s="202"/>
      <c r="C57" s="203"/>
      <c r="D57" s="204"/>
      <c r="E57" s="205"/>
      <c r="F57" s="203"/>
      <c r="G57" s="204"/>
      <c r="H57" s="205"/>
      <c r="I57" s="203"/>
      <c r="J57" s="204"/>
      <c r="K57" s="205"/>
      <c r="L57" s="203"/>
      <c r="M57" s="204"/>
      <c r="N57" s="205"/>
      <c r="O57" s="203"/>
      <c r="P57" s="204"/>
      <c r="Q57" s="205"/>
      <c r="R57" s="203"/>
      <c r="S57" s="204"/>
      <c r="T57" s="205"/>
      <c r="U57" s="203"/>
      <c r="V57" s="204"/>
      <c r="W57" s="205"/>
      <c r="X57" s="203"/>
      <c r="Y57" s="204"/>
      <c r="Z57" s="205"/>
      <c r="AA57" s="203"/>
      <c r="AB57" s="204"/>
      <c r="AC57" s="205"/>
      <c r="AD57" s="203"/>
      <c r="AE57" s="204"/>
      <c r="AF57" s="205"/>
      <c r="AG57" s="203"/>
      <c r="AH57" s="204"/>
      <c r="AI57" s="205"/>
      <c r="AJ57" s="203"/>
      <c r="AK57" s="204"/>
      <c r="AL57" s="205"/>
      <c r="AM57" s="203"/>
      <c r="AN57" s="204"/>
      <c r="AO57" s="205"/>
      <c r="AP57" s="203"/>
      <c r="AQ57" s="203"/>
      <c r="AR57" s="203"/>
      <c r="AS57" s="203"/>
      <c r="AT57" s="204"/>
      <c r="AU57" s="205"/>
      <c r="AV57" s="203"/>
      <c r="AW57" s="205"/>
      <c r="AX57" s="205"/>
      <c r="AY57" s="205"/>
      <c r="AZ57" s="205"/>
      <c r="BA57" s="204"/>
      <c r="BB57" s="202"/>
      <c r="BC57" s="203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</row>
    <row r="58" spans="1:83" x14ac:dyDescent="0.2">
      <c r="A58" s="202"/>
      <c r="B58" s="202"/>
      <c r="C58" s="203"/>
      <c r="D58" s="204"/>
      <c r="E58" s="205"/>
      <c r="F58" s="203"/>
      <c r="G58" s="204"/>
      <c r="H58" s="205"/>
      <c r="I58" s="203"/>
      <c r="J58" s="204"/>
      <c r="K58" s="205"/>
      <c r="L58" s="203"/>
      <c r="M58" s="204"/>
      <c r="N58" s="205"/>
      <c r="O58" s="203"/>
      <c r="P58" s="204"/>
      <c r="Q58" s="205"/>
      <c r="R58" s="203"/>
      <c r="S58" s="204"/>
      <c r="T58" s="205"/>
      <c r="U58" s="203"/>
      <c r="V58" s="204"/>
      <c r="W58" s="205"/>
      <c r="X58" s="203"/>
      <c r="Y58" s="204"/>
      <c r="Z58" s="205"/>
      <c r="AA58" s="203"/>
      <c r="AB58" s="204"/>
      <c r="AC58" s="205"/>
      <c r="AD58" s="203"/>
      <c r="AE58" s="204"/>
      <c r="AF58" s="205"/>
      <c r="AG58" s="203"/>
      <c r="AH58" s="204"/>
      <c r="AI58" s="205"/>
      <c r="AJ58" s="203"/>
      <c r="AK58" s="204"/>
      <c r="AL58" s="205"/>
      <c r="AM58" s="203"/>
      <c r="AN58" s="204"/>
      <c r="AO58" s="205"/>
      <c r="AP58" s="203"/>
      <c r="AQ58" s="203"/>
      <c r="AR58" s="203"/>
      <c r="AS58" s="203"/>
      <c r="AT58" s="204"/>
      <c r="AU58" s="205"/>
      <c r="AV58" s="203"/>
      <c r="AW58" s="205"/>
      <c r="AX58" s="205"/>
      <c r="AY58" s="205"/>
      <c r="AZ58" s="205"/>
      <c r="BA58" s="204"/>
      <c r="BB58" s="202"/>
      <c r="BC58" s="203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</row>
    <row r="59" spans="1:83" x14ac:dyDescent="0.2">
      <c r="A59" s="202"/>
      <c r="B59" s="202"/>
      <c r="C59" s="203"/>
      <c r="D59" s="204"/>
      <c r="E59" s="205"/>
      <c r="F59" s="203"/>
      <c r="G59" s="204"/>
      <c r="H59" s="205"/>
      <c r="I59" s="203"/>
      <c r="J59" s="204"/>
      <c r="K59" s="205"/>
      <c r="L59" s="203"/>
      <c r="M59" s="204"/>
      <c r="N59" s="205"/>
      <c r="O59" s="203"/>
      <c r="P59" s="204"/>
      <c r="Q59" s="205"/>
      <c r="R59" s="203"/>
      <c r="S59" s="204"/>
      <c r="T59" s="205"/>
      <c r="U59" s="203"/>
      <c r="V59" s="204"/>
      <c r="W59" s="205"/>
      <c r="X59" s="203"/>
      <c r="Y59" s="204"/>
      <c r="Z59" s="205"/>
      <c r="AA59" s="203"/>
      <c r="AB59" s="204"/>
      <c r="AC59" s="205"/>
      <c r="AD59" s="203"/>
      <c r="AE59" s="204"/>
      <c r="AF59" s="205"/>
      <c r="AG59" s="203"/>
      <c r="AH59" s="204"/>
      <c r="AI59" s="205"/>
      <c r="AJ59" s="203"/>
      <c r="AK59" s="204"/>
      <c r="AL59" s="205"/>
      <c r="AM59" s="203"/>
      <c r="AN59" s="204"/>
      <c r="AO59" s="205"/>
      <c r="AP59" s="203"/>
      <c r="AQ59" s="203"/>
      <c r="AR59" s="203"/>
      <c r="AS59" s="203"/>
      <c r="AT59" s="204"/>
      <c r="AU59" s="205"/>
      <c r="AV59" s="203"/>
      <c r="AW59" s="205"/>
      <c r="AX59" s="205"/>
      <c r="AY59" s="205"/>
      <c r="AZ59" s="205"/>
      <c r="BA59" s="204"/>
      <c r="BB59" s="202"/>
      <c r="BC59" s="203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</row>
    <row r="60" spans="1:83" x14ac:dyDescent="0.2">
      <c r="A60" s="202"/>
      <c r="B60" s="202"/>
      <c r="C60" s="203"/>
      <c r="D60" s="204"/>
      <c r="E60" s="205"/>
      <c r="F60" s="203"/>
      <c r="G60" s="204"/>
      <c r="H60" s="205"/>
      <c r="I60" s="203"/>
      <c r="J60" s="204"/>
      <c r="K60" s="205"/>
      <c r="L60" s="203"/>
      <c r="M60" s="204"/>
      <c r="N60" s="205"/>
      <c r="O60" s="203"/>
      <c r="P60" s="204"/>
      <c r="Q60" s="205"/>
      <c r="R60" s="203"/>
      <c r="S60" s="204"/>
      <c r="T60" s="205"/>
      <c r="U60" s="203"/>
      <c r="V60" s="204"/>
      <c r="W60" s="205"/>
      <c r="X60" s="203"/>
      <c r="Y60" s="204"/>
      <c r="Z60" s="205"/>
      <c r="AA60" s="203"/>
      <c r="AB60" s="204"/>
      <c r="AC60" s="205"/>
      <c r="AD60" s="203"/>
      <c r="AE60" s="204"/>
      <c r="AF60" s="205"/>
      <c r="AG60" s="203"/>
      <c r="AH60" s="204"/>
      <c r="AI60" s="205"/>
      <c r="AJ60" s="203"/>
      <c r="AK60" s="204"/>
      <c r="AL60" s="205"/>
      <c r="AM60" s="203"/>
      <c r="AN60" s="204"/>
      <c r="AO60" s="205"/>
      <c r="AP60" s="203"/>
      <c r="AQ60" s="203"/>
      <c r="AR60" s="203"/>
      <c r="AS60" s="203"/>
      <c r="AT60" s="204"/>
      <c r="AU60" s="205"/>
      <c r="AV60" s="203"/>
      <c r="AW60" s="205"/>
      <c r="AX60" s="205"/>
      <c r="AY60" s="205"/>
      <c r="AZ60" s="205"/>
      <c r="BA60" s="204"/>
      <c r="BB60" s="202"/>
      <c r="BC60" s="203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</row>
    <row r="61" spans="1:83" x14ac:dyDescent="0.2">
      <c r="A61" s="202"/>
      <c r="B61" s="202"/>
      <c r="C61" s="203"/>
      <c r="D61" s="204"/>
      <c r="E61" s="205"/>
      <c r="F61" s="203"/>
      <c r="G61" s="204"/>
      <c r="H61" s="205"/>
      <c r="I61" s="203"/>
      <c r="J61" s="204"/>
      <c r="K61" s="205"/>
      <c r="L61" s="203"/>
      <c r="M61" s="204"/>
      <c r="N61" s="205"/>
      <c r="O61" s="203"/>
      <c r="P61" s="204"/>
      <c r="Q61" s="205"/>
      <c r="R61" s="203"/>
      <c r="S61" s="204"/>
      <c r="T61" s="205"/>
      <c r="U61" s="203"/>
      <c r="V61" s="204"/>
      <c r="W61" s="205"/>
      <c r="X61" s="203"/>
      <c r="Y61" s="204"/>
      <c r="Z61" s="205"/>
      <c r="AA61" s="203"/>
      <c r="AB61" s="204"/>
      <c r="AC61" s="205"/>
      <c r="AD61" s="203"/>
      <c r="AE61" s="204"/>
      <c r="AF61" s="205"/>
      <c r="AG61" s="203"/>
      <c r="AH61" s="204"/>
      <c r="AI61" s="205"/>
      <c r="AJ61" s="203"/>
      <c r="AK61" s="204"/>
      <c r="AL61" s="205"/>
      <c r="AM61" s="203"/>
      <c r="AN61" s="204"/>
      <c r="AO61" s="205"/>
      <c r="AP61" s="203"/>
      <c r="AQ61" s="203"/>
      <c r="AR61" s="203"/>
      <c r="AS61" s="203"/>
      <c r="AT61" s="204"/>
      <c r="AU61" s="205"/>
      <c r="AV61" s="203"/>
      <c r="AW61" s="205"/>
      <c r="AX61" s="205"/>
      <c r="AY61" s="205"/>
      <c r="AZ61" s="205"/>
      <c r="BA61" s="204"/>
      <c r="BB61" s="202"/>
      <c r="BC61" s="203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</row>
    <row r="62" spans="1:83" x14ac:dyDescent="0.2">
      <c r="A62" s="202"/>
      <c r="B62" s="202"/>
      <c r="C62" s="203"/>
      <c r="D62" s="204"/>
      <c r="E62" s="205"/>
      <c r="F62" s="203"/>
      <c r="G62" s="204"/>
      <c r="H62" s="205"/>
      <c r="I62" s="203"/>
      <c r="J62" s="204"/>
      <c r="K62" s="205"/>
      <c r="L62" s="203"/>
      <c r="M62" s="204"/>
      <c r="N62" s="205"/>
      <c r="O62" s="203"/>
      <c r="P62" s="204"/>
      <c r="Q62" s="205"/>
      <c r="R62" s="203"/>
      <c r="S62" s="204"/>
      <c r="T62" s="205"/>
      <c r="U62" s="203"/>
      <c r="V62" s="204"/>
      <c r="W62" s="205"/>
      <c r="X62" s="203"/>
      <c r="Y62" s="204"/>
      <c r="Z62" s="205"/>
      <c r="AA62" s="203"/>
      <c r="AB62" s="204"/>
      <c r="AC62" s="205"/>
      <c r="AD62" s="203"/>
      <c r="AE62" s="204"/>
      <c r="AF62" s="205"/>
      <c r="AG62" s="203"/>
      <c r="AH62" s="204"/>
      <c r="AI62" s="205"/>
      <c r="AJ62" s="203"/>
      <c r="AK62" s="204"/>
      <c r="AL62" s="205"/>
      <c r="AM62" s="203"/>
      <c r="AN62" s="204"/>
      <c r="AO62" s="205"/>
      <c r="AP62" s="203"/>
      <c r="AQ62" s="203"/>
      <c r="AR62" s="203"/>
      <c r="AS62" s="203"/>
      <c r="AT62" s="204"/>
      <c r="AU62" s="205"/>
      <c r="AV62" s="203"/>
      <c r="AW62" s="205"/>
      <c r="AX62" s="205"/>
      <c r="AY62" s="205"/>
      <c r="AZ62" s="205"/>
      <c r="BA62" s="204"/>
      <c r="BB62" s="202"/>
      <c r="BC62" s="203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</row>
    <row r="63" spans="1:83" x14ac:dyDescent="0.2">
      <c r="A63" s="202"/>
      <c r="B63" s="202"/>
      <c r="C63" s="203"/>
      <c r="D63" s="204"/>
      <c r="E63" s="205"/>
      <c r="F63" s="203"/>
      <c r="G63" s="204"/>
      <c r="H63" s="205"/>
      <c r="I63" s="203"/>
      <c r="J63" s="204"/>
      <c r="K63" s="205"/>
      <c r="L63" s="203"/>
      <c r="M63" s="204"/>
      <c r="N63" s="205"/>
      <c r="O63" s="203"/>
      <c r="P63" s="204"/>
      <c r="Q63" s="205"/>
      <c r="R63" s="203"/>
      <c r="S63" s="204"/>
      <c r="T63" s="205"/>
      <c r="U63" s="203"/>
      <c r="V63" s="204"/>
      <c r="W63" s="205"/>
      <c r="X63" s="203"/>
      <c r="Y63" s="204"/>
      <c r="Z63" s="205"/>
      <c r="AA63" s="203"/>
      <c r="AB63" s="204"/>
      <c r="AC63" s="205"/>
      <c r="AD63" s="203"/>
      <c r="AE63" s="204"/>
      <c r="AF63" s="205"/>
      <c r="AG63" s="203"/>
      <c r="AH63" s="204"/>
      <c r="AI63" s="205"/>
      <c r="AJ63" s="203"/>
      <c r="AK63" s="204"/>
      <c r="AL63" s="205"/>
      <c r="AM63" s="203"/>
      <c r="AN63" s="204"/>
      <c r="AO63" s="205"/>
      <c r="AP63" s="203"/>
      <c r="AQ63" s="203"/>
      <c r="AR63" s="203"/>
      <c r="AS63" s="203"/>
      <c r="AT63" s="204"/>
      <c r="AU63" s="205"/>
      <c r="AV63" s="203"/>
      <c r="AW63" s="205"/>
      <c r="AX63" s="205"/>
      <c r="AY63" s="205"/>
      <c r="AZ63" s="205"/>
      <c r="BA63" s="204"/>
      <c r="BB63" s="202"/>
      <c r="BC63" s="203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</row>
    <row r="64" spans="1:83" x14ac:dyDescent="0.2">
      <c r="A64" s="202"/>
      <c r="B64" s="202"/>
      <c r="C64" s="203"/>
      <c r="D64" s="204"/>
      <c r="E64" s="205"/>
      <c r="F64" s="203"/>
      <c r="G64" s="204"/>
      <c r="H64" s="205"/>
      <c r="I64" s="203"/>
      <c r="J64" s="204"/>
      <c r="K64" s="205"/>
      <c r="L64" s="203"/>
      <c r="M64" s="204"/>
      <c r="N64" s="205"/>
      <c r="O64" s="203"/>
      <c r="P64" s="204"/>
      <c r="Q64" s="205"/>
      <c r="R64" s="203"/>
      <c r="S64" s="204"/>
      <c r="T64" s="205"/>
      <c r="U64" s="203"/>
      <c r="V64" s="204"/>
      <c r="W64" s="205"/>
      <c r="X64" s="203"/>
      <c r="Y64" s="204"/>
      <c r="Z64" s="205"/>
      <c r="AA64" s="203"/>
      <c r="AB64" s="204"/>
      <c r="AC64" s="205"/>
      <c r="AD64" s="203"/>
      <c r="AE64" s="204"/>
      <c r="AF64" s="205"/>
      <c r="AG64" s="203"/>
      <c r="AH64" s="204"/>
      <c r="AI64" s="205"/>
      <c r="AJ64" s="203"/>
      <c r="AK64" s="204"/>
      <c r="AL64" s="205"/>
      <c r="AM64" s="203"/>
      <c r="AN64" s="204"/>
      <c r="AO64" s="205"/>
      <c r="AP64" s="203"/>
      <c r="AQ64" s="203"/>
      <c r="AR64" s="203"/>
      <c r="AS64" s="203"/>
      <c r="AT64" s="204"/>
      <c r="AU64" s="205"/>
      <c r="AV64" s="203"/>
      <c r="AW64" s="205"/>
      <c r="AX64" s="205"/>
      <c r="AY64" s="205"/>
      <c r="AZ64" s="205"/>
      <c r="BA64" s="204"/>
      <c r="BB64" s="202"/>
      <c r="BC64" s="203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</row>
    <row r="65" spans="1:83" x14ac:dyDescent="0.2">
      <c r="A65" s="202"/>
      <c r="B65" s="202"/>
      <c r="C65" s="203"/>
      <c r="D65" s="204"/>
      <c r="E65" s="205"/>
      <c r="F65" s="203"/>
      <c r="G65" s="204"/>
      <c r="H65" s="205"/>
      <c r="I65" s="203"/>
      <c r="J65" s="204"/>
      <c r="K65" s="205"/>
      <c r="L65" s="203"/>
      <c r="M65" s="204"/>
      <c r="N65" s="205"/>
      <c r="O65" s="203"/>
      <c r="P65" s="204"/>
      <c r="Q65" s="205"/>
      <c r="R65" s="203"/>
      <c r="S65" s="204"/>
      <c r="T65" s="205"/>
      <c r="U65" s="203"/>
      <c r="V65" s="204"/>
      <c r="W65" s="205"/>
      <c r="X65" s="203"/>
      <c r="Y65" s="204"/>
      <c r="Z65" s="205"/>
      <c r="AA65" s="203"/>
      <c r="AB65" s="204"/>
      <c r="AC65" s="205"/>
      <c r="AD65" s="203"/>
      <c r="AE65" s="204"/>
      <c r="AF65" s="205"/>
      <c r="AG65" s="203"/>
      <c r="AH65" s="204"/>
      <c r="AI65" s="205"/>
      <c r="AJ65" s="203"/>
      <c r="AK65" s="204"/>
      <c r="AL65" s="205"/>
      <c r="AM65" s="203"/>
      <c r="AN65" s="204"/>
      <c r="AO65" s="205"/>
      <c r="AP65" s="203"/>
      <c r="AQ65" s="203"/>
      <c r="AR65" s="203"/>
      <c r="AS65" s="203"/>
      <c r="AT65" s="204"/>
      <c r="AU65" s="205"/>
      <c r="AV65" s="203"/>
      <c r="AW65" s="205"/>
      <c r="AX65" s="205"/>
      <c r="AY65" s="205"/>
      <c r="AZ65" s="205"/>
      <c r="BA65" s="204"/>
      <c r="BB65" s="202"/>
      <c r="BC65" s="203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</row>
    <row r="66" spans="1:83" x14ac:dyDescent="0.2">
      <c r="A66" s="202"/>
      <c r="B66" s="202"/>
      <c r="C66" s="203"/>
      <c r="D66" s="204"/>
      <c r="E66" s="205"/>
      <c r="F66" s="203"/>
      <c r="G66" s="204"/>
      <c r="H66" s="205"/>
      <c r="I66" s="203"/>
      <c r="J66" s="204"/>
      <c r="K66" s="205"/>
      <c r="L66" s="203"/>
      <c r="M66" s="204"/>
      <c r="N66" s="205"/>
      <c r="O66" s="203"/>
      <c r="P66" s="204"/>
      <c r="Q66" s="205"/>
      <c r="R66" s="203"/>
      <c r="S66" s="204"/>
      <c r="T66" s="205"/>
      <c r="U66" s="203"/>
      <c r="V66" s="204"/>
      <c r="W66" s="205"/>
      <c r="X66" s="203"/>
      <c r="Y66" s="204"/>
      <c r="Z66" s="205"/>
      <c r="AA66" s="203"/>
      <c r="AB66" s="204"/>
      <c r="AC66" s="205"/>
      <c r="AD66" s="203"/>
      <c r="AE66" s="204"/>
      <c r="AF66" s="205"/>
      <c r="AG66" s="203"/>
      <c r="AH66" s="204"/>
      <c r="AI66" s="205"/>
      <c r="AJ66" s="203"/>
      <c r="AK66" s="204"/>
      <c r="AL66" s="205"/>
      <c r="AM66" s="203"/>
      <c r="AN66" s="204"/>
      <c r="AO66" s="205"/>
      <c r="AP66" s="203"/>
      <c r="AQ66" s="203"/>
      <c r="AR66" s="203"/>
      <c r="AS66" s="203"/>
      <c r="AT66" s="204"/>
      <c r="AU66" s="205"/>
      <c r="AV66" s="203"/>
      <c r="AW66" s="205"/>
      <c r="AX66" s="205"/>
      <c r="AY66" s="205"/>
      <c r="AZ66" s="205"/>
      <c r="BA66" s="204"/>
      <c r="BB66" s="202"/>
      <c r="BC66" s="203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</row>
    <row r="67" spans="1:83" x14ac:dyDescent="0.2">
      <c r="A67" s="202"/>
      <c r="B67" s="202"/>
      <c r="C67" s="203"/>
      <c r="D67" s="204"/>
      <c r="E67" s="205"/>
      <c r="F67" s="203"/>
      <c r="G67" s="204"/>
      <c r="H67" s="205"/>
      <c r="I67" s="203"/>
      <c r="J67" s="204"/>
      <c r="K67" s="205"/>
      <c r="L67" s="203"/>
      <c r="M67" s="204"/>
      <c r="N67" s="205"/>
      <c r="O67" s="203"/>
      <c r="P67" s="204"/>
      <c r="Q67" s="205"/>
      <c r="R67" s="203"/>
      <c r="S67" s="204"/>
      <c r="T67" s="205"/>
      <c r="U67" s="203"/>
      <c r="V67" s="204"/>
      <c r="W67" s="205"/>
      <c r="X67" s="203"/>
      <c r="Y67" s="204"/>
      <c r="Z67" s="205"/>
      <c r="AA67" s="203"/>
      <c r="AB67" s="204"/>
      <c r="AC67" s="205"/>
      <c r="AD67" s="203"/>
      <c r="AE67" s="204"/>
      <c r="AF67" s="205"/>
      <c r="AG67" s="203"/>
      <c r="AH67" s="204"/>
      <c r="AI67" s="205"/>
      <c r="AJ67" s="203"/>
      <c r="AK67" s="204"/>
      <c r="AL67" s="205"/>
      <c r="AM67" s="203"/>
      <c r="AN67" s="204"/>
      <c r="AO67" s="205"/>
      <c r="AP67" s="203"/>
      <c r="AQ67" s="203"/>
      <c r="AR67" s="203"/>
      <c r="AS67" s="203"/>
      <c r="AT67" s="204"/>
      <c r="AU67" s="205"/>
      <c r="AV67" s="203"/>
      <c r="AW67" s="205"/>
      <c r="AX67" s="205"/>
      <c r="AY67" s="205"/>
      <c r="AZ67" s="205"/>
      <c r="BA67" s="204"/>
      <c r="BB67" s="202"/>
      <c r="BC67" s="203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</row>
    <row r="68" spans="1:83" x14ac:dyDescent="0.2">
      <c r="A68" s="202"/>
      <c r="B68" s="202"/>
      <c r="C68" s="203"/>
      <c r="D68" s="204"/>
      <c r="E68" s="205"/>
      <c r="F68" s="203"/>
      <c r="G68" s="204"/>
      <c r="H68" s="205"/>
      <c r="I68" s="203"/>
      <c r="J68" s="204"/>
      <c r="K68" s="205"/>
      <c r="L68" s="203"/>
      <c r="M68" s="204"/>
      <c r="N68" s="205"/>
      <c r="O68" s="203"/>
      <c r="P68" s="204"/>
      <c r="Q68" s="205"/>
      <c r="R68" s="203"/>
      <c r="S68" s="204"/>
      <c r="T68" s="205"/>
      <c r="U68" s="203"/>
      <c r="V68" s="204"/>
      <c r="W68" s="205"/>
      <c r="X68" s="203"/>
      <c r="Y68" s="204"/>
      <c r="Z68" s="205"/>
      <c r="AA68" s="203"/>
      <c r="AB68" s="204"/>
      <c r="AC68" s="205"/>
      <c r="AD68" s="203"/>
      <c r="AE68" s="204"/>
      <c r="AF68" s="205"/>
      <c r="AG68" s="203"/>
      <c r="AH68" s="204"/>
      <c r="AI68" s="205"/>
      <c r="AJ68" s="203"/>
      <c r="AK68" s="204"/>
      <c r="AL68" s="205"/>
      <c r="AM68" s="203"/>
      <c r="AN68" s="204"/>
      <c r="AO68" s="205"/>
      <c r="AP68" s="203"/>
      <c r="AQ68" s="203"/>
      <c r="AR68" s="203"/>
      <c r="AS68" s="203"/>
      <c r="AT68" s="204"/>
      <c r="AU68" s="205"/>
      <c r="AV68" s="203"/>
      <c r="AW68" s="205"/>
      <c r="AX68" s="205"/>
      <c r="AY68" s="205"/>
      <c r="AZ68" s="205"/>
      <c r="BA68" s="204"/>
      <c r="BB68" s="202"/>
      <c r="BC68" s="203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</row>
    <row r="69" spans="1:83" x14ac:dyDescent="0.2">
      <c r="A69" s="202"/>
      <c r="B69" s="202"/>
      <c r="C69" s="203"/>
      <c r="D69" s="204"/>
      <c r="E69" s="205"/>
      <c r="F69" s="203"/>
      <c r="G69" s="204"/>
      <c r="H69" s="205"/>
      <c r="I69" s="203"/>
      <c r="J69" s="204"/>
      <c r="K69" s="205"/>
      <c r="L69" s="203"/>
      <c r="M69" s="204"/>
      <c r="N69" s="205"/>
      <c r="O69" s="203"/>
      <c r="P69" s="204"/>
      <c r="Q69" s="205"/>
      <c r="R69" s="203"/>
      <c r="S69" s="204"/>
      <c r="T69" s="205"/>
      <c r="U69" s="203"/>
      <c r="V69" s="204"/>
      <c r="W69" s="205"/>
      <c r="X69" s="203"/>
      <c r="Y69" s="204"/>
      <c r="Z69" s="205"/>
      <c r="AA69" s="203"/>
      <c r="AB69" s="204"/>
      <c r="AC69" s="205"/>
      <c r="AD69" s="203"/>
      <c r="AE69" s="204"/>
      <c r="AF69" s="205"/>
      <c r="AG69" s="203"/>
      <c r="AH69" s="204"/>
      <c r="AI69" s="205"/>
      <c r="AJ69" s="203"/>
      <c r="AK69" s="204"/>
      <c r="AL69" s="205"/>
      <c r="AM69" s="203"/>
      <c r="AN69" s="204"/>
      <c r="AO69" s="205"/>
      <c r="AP69" s="203"/>
      <c r="AQ69" s="203"/>
      <c r="AR69" s="203"/>
      <c r="AS69" s="203"/>
      <c r="AT69" s="204"/>
      <c r="AU69" s="205"/>
      <c r="AV69" s="203"/>
      <c r="AW69" s="205"/>
      <c r="AX69" s="205"/>
      <c r="AY69" s="205"/>
      <c r="AZ69" s="205"/>
      <c r="BA69" s="204"/>
      <c r="BB69" s="202"/>
      <c r="BC69" s="203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</row>
    <row r="70" spans="1:83" x14ac:dyDescent="0.2">
      <c r="A70" s="202"/>
      <c r="B70" s="202"/>
      <c r="C70" s="203"/>
      <c r="D70" s="204"/>
      <c r="E70" s="205"/>
      <c r="F70" s="203"/>
      <c r="G70" s="204"/>
      <c r="H70" s="205"/>
      <c r="I70" s="203"/>
      <c r="J70" s="204"/>
      <c r="K70" s="205"/>
      <c r="L70" s="203"/>
      <c r="M70" s="204"/>
      <c r="N70" s="205"/>
      <c r="O70" s="203"/>
      <c r="P70" s="204"/>
      <c r="Q70" s="205"/>
      <c r="R70" s="203"/>
      <c r="S70" s="204"/>
      <c r="T70" s="205"/>
      <c r="U70" s="203"/>
      <c r="V70" s="204"/>
      <c r="W70" s="205"/>
      <c r="X70" s="203"/>
      <c r="Y70" s="204"/>
      <c r="Z70" s="205"/>
      <c r="AA70" s="203"/>
      <c r="AB70" s="204"/>
      <c r="AC70" s="205"/>
      <c r="AD70" s="203"/>
      <c r="AE70" s="204"/>
      <c r="AF70" s="205"/>
      <c r="AG70" s="203"/>
      <c r="AH70" s="204"/>
      <c r="AI70" s="205"/>
      <c r="AJ70" s="203"/>
      <c r="AK70" s="204"/>
      <c r="AL70" s="205"/>
      <c r="AM70" s="203"/>
      <c r="AN70" s="204"/>
      <c r="AO70" s="205"/>
      <c r="AP70" s="203"/>
      <c r="AQ70" s="203"/>
      <c r="AR70" s="203"/>
      <c r="AS70" s="203"/>
      <c r="AT70" s="204"/>
      <c r="AU70" s="205"/>
      <c r="AV70" s="203"/>
      <c r="AW70" s="205"/>
      <c r="AX70" s="205"/>
      <c r="AY70" s="205"/>
      <c r="AZ70" s="205"/>
      <c r="BA70" s="204"/>
      <c r="BB70" s="202"/>
      <c r="BC70" s="203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</row>
    <row r="71" spans="1:83" x14ac:dyDescent="0.2">
      <c r="A71" s="202"/>
      <c r="B71" s="202"/>
      <c r="C71" s="203"/>
      <c r="D71" s="204"/>
      <c r="E71" s="205"/>
      <c r="F71" s="203"/>
      <c r="G71" s="204"/>
      <c r="H71" s="205"/>
      <c r="I71" s="203"/>
      <c r="J71" s="204"/>
      <c r="K71" s="205"/>
      <c r="L71" s="203"/>
      <c r="M71" s="204"/>
      <c r="N71" s="205"/>
      <c r="O71" s="203"/>
      <c r="P71" s="204"/>
      <c r="Q71" s="205"/>
      <c r="R71" s="203"/>
      <c r="S71" s="204"/>
      <c r="T71" s="205"/>
      <c r="U71" s="203"/>
      <c r="V71" s="204"/>
      <c r="W71" s="205"/>
      <c r="X71" s="203"/>
      <c r="Y71" s="204"/>
      <c r="Z71" s="205"/>
      <c r="AA71" s="203"/>
      <c r="AB71" s="204"/>
      <c r="AC71" s="205"/>
      <c r="AD71" s="203"/>
      <c r="AE71" s="204"/>
      <c r="AF71" s="205"/>
      <c r="AG71" s="203"/>
      <c r="AH71" s="204"/>
      <c r="AI71" s="205"/>
      <c r="AJ71" s="203"/>
      <c r="AK71" s="204"/>
      <c r="AL71" s="205"/>
      <c r="AM71" s="203"/>
      <c r="AN71" s="204"/>
      <c r="AO71" s="205"/>
      <c r="AP71" s="203"/>
      <c r="AQ71" s="203"/>
      <c r="AR71" s="203"/>
      <c r="AS71" s="203"/>
      <c r="AT71" s="204"/>
      <c r="AU71" s="205"/>
      <c r="AV71" s="203"/>
      <c r="AW71" s="205"/>
      <c r="AX71" s="205"/>
      <c r="AY71" s="205"/>
      <c r="AZ71" s="205"/>
      <c r="BA71" s="204"/>
      <c r="BB71" s="202"/>
      <c r="BC71" s="203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</row>
    <row r="72" spans="1:83" x14ac:dyDescent="0.2">
      <c r="A72" s="202"/>
      <c r="B72" s="202"/>
      <c r="C72" s="203"/>
      <c r="D72" s="204"/>
      <c r="E72" s="205"/>
      <c r="F72" s="203"/>
      <c r="G72" s="204"/>
      <c r="H72" s="205"/>
      <c r="I72" s="203"/>
      <c r="J72" s="204"/>
      <c r="K72" s="205"/>
      <c r="L72" s="203"/>
      <c r="M72" s="204"/>
      <c r="N72" s="205"/>
      <c r="O72" s="203"/>
      <c r="P72" s="204"/>
      <c r="Q72" s="205"/>
      <c r="R72" s="203"/>
      <c r="S72" s="204"/>
      <c r="T72" s="205"/>
      <c r="U72" s="203"/>
      <c r="V72" s="204"/>
      <c r="W72" s="205"/>
      <c r="X72" s="203"/>
      <c r="Y72" s="204"/>
      <c r="Z72" s="205"/>
      <c r="AA72" s="203"/>
      <c r="AB72" s="204"/>
      <c r="AC72" s="205"/>
      <c r="AD72" s="203"/>
      <c r="AE72" s="204"/>
      <c r="AF72" s="205"/>
      <c r="AG72" s="203"/>
      <c r="AH72" s="204"/>
      <c r="AI72" s="205"/>
      <c r="AJ72" s="203"/>
      <c r="AK72" s="204"/>
      <c r="AL72" s="205"/>
      <c r="AM72" s="203"/>
      <c r="AN72" s="204"/>
      <c r="AO72" s="205"/>
      <c r="AP72" s="203"/>
      <c r="AQ72" s="203"/>
      <c r="AR72" s="203"/>
      <c r="AS72" s="203"/>
      <c r="AT72" s="204"/>
      <c r="AU72" s="205"/>
      <c r="AV72" s="203"/>
      <c r="AW72" s="205"/>
      <c r="AX72" s="205"/>
      <c r="AY72" s="205"/>
      <c r="AZ72" s="205"/>
      <c r="BA72" s="204"/>
      <c r="BB72" s="202"/>
      <c r="BC72" s="203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</row>
    <row r="73" spans="1:83" x14ac:dyDescent="0.2">
      <c r="A73" s="202"/>
      <c r="B73" s="202"/>
      <c r="C73" s="203"/>
      <c r="D73" s="204"/>
      <c r="E73" s="205"/>
      <c r="F73" s="203"/>
      <c r="G73" s="204"/>
      <c r="H73" s="205"/>
      <c r="I73" s="203"/>
      <c r="J73" s="204"/>
      <c r="K73" s="205"/>
      <c r="L73" s="203"/>
      <c r="M73" s="204"/>
      <c r="N73" s="205"/>
      <c r="O73" s="203"/>
      <c r="P73" s="204"/>
      <c r="Q73" s="205"/>
      <c r="R73" s="203"/>
      <c r="S73" s="204"/>
      <c r="T73" s="205"/>
      <c r="U73" s="203"/>
      <c r="V73" s="204"/>
      <c r="W73" s="205"/>
      <c r="X73" s="203"/>
      <c r="Y73" s="204"/>
      <c r="Z73" s="205"/>
      <c r="AA73" s="203"/>
      <c r="AB73" s="204"/>
      <c r="AC73" s="205"/>
      <c r="AD73" s="203"/>
      <c r="AE73" s="204"/>
      <c r="AF73" s="205"/>
      <c r="AG73" s="203"/>
      <c r="AH73" s="204"/>
      <c r="AI73" s="205"/>
      <c r="AJ73" s="203"/>
      <c r="AK73" s="204"/>
      <c r="AL73" s="205"/>
      <c r="AM73" s="203"/>
      <c r="AN73" s="204"/>
      <c r="AO73" s="205"/>
      <c r="AP73" s="203"/>
      <c r="AQ73" s="203"/>
      <c r="AR73" s="203"/>
      <c r="AS73" s="203"/>
      <c r="AT73" s="204"/>
      <c r="AU73" s="205"/>
      <c r="AV73" s="203"/>
      <c r="AW73" s="205"/>
      <c r="AX73" s="205"/>
      <c r="AY73" s="205"/>
      <c r="AZ73" s="205"/>
      <c r="BA73" s="204"/>
      <c r="BB73" s="202"/>
      <c r="BC73" s="203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</row>
    <row r="74" spans="1:83" x14ac:dyDescent="0.2">
      <c r="A74" s="202"/>
      <c r="B74" s="202"/>
      <c r="C74" s="203"/>
      <c r="D74" s="204"/>
      <c r="E74" s="205"/>
      <c r="F74" s="203"/>
      <c r="G74" s="204"/>
      <c r="H74" s="205"/>
      <c r="I74" s="203"/>
      <c r="J74" s="204"/>
      <c r="K74" s="205"/>
      <c r="L74" s="203"/>
      <c r="M74" s="204"/>
      <c r="N74" s="205"/>
      <c r="O74" s="203"/>
      <c r="P74" s="204"/>
      <c r="Q74" s="205"/>
      <c r="R74" s="203"/>
      <c r="S74" s="204"/>
      <c r="T74" s="205"/>
      <c r="U74" s="203"/>
      <c r="V74" s="204"/>
      <c r="W74" s="205"/>
      <c r="X74" s="203"/>
      <c r="Y74" s="204"/>
      <c r="Z74" s="205"/>
      <c r="AA74" s="203"/>
      <c r="AB74" s="204"/>
      <c r="AC74" s="205"/>
      <c r="AD74" s="203"/>
      <c r="AE74" s="204"/>
      <c r="AF74" s="205"/>
      <c r="AG74" s="203"/>
      <c r="AH74" s="204"/>
      <c r="AI74" s="205"/>
      <c r="AJ74" s="203"/>
      <c r="AK74" s="204"/>
      <c r="AL74" s="205"/>
      <c r="AM74" s="203"/>
      <c r="AN74" s="204"/>
      <c r="AO74" s="205"/>
      <c r="AP74" s="203"/>
      <c r="AQ74" s="203"/>
      <c r="AR74" s="203"/>
      <c r="AS74" s="203"/>
      <c r="AT74" s="204"/>
      <c r="AU74" s="205"/>
      <c r="AV74" s="203"/>
      <c r="AW74" s="205"/>
      <c r="AX74" s="205"/>
      <c r="AY74" s="205"/>
      <c r="AZ74" s="205"/>
      <c r="BA74" s="204"/>
      <c r="BB74" s="202"/>
      <c r="BC74" s="203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</row>
    <row r="75" spans="1:83" x14ac:dyDescent="0.2">
      <c r="A75" s="202"/>
      <c r="B75" s="202"/>
      <c r="C75" s="203"/>
      <c r="D75" s="204"/>
      <c r="E75" s="205"/>
      <c r="F75" s="203"/>
      <c r="G75" s="204"/>
      <c r="H75" s="205"/>
      <c r="I75" s="203"/>
      <c r="J75" s="204"/>
      <c r="K75" s="205"/>
      <c r="L75" s="203"/>
      <c r="M75" s="204"/>
      <c r="N75" s="205"/>
      <c r="O75" s="203"/>
      <c r="P75" s="204"/>
      <c r="Q75" s="205"/>
      <c r="R75" s="203"/>
      <c r="S75" s="204"/>
      <c r="T75" s="205"/>
      <c r="U75" s="203"/>
      <c r="V75" s="204"/>
      <c r="W75" s="205"/>
      <c r="X75" s="203"/>
      <c r="Y75" s="204"/>
      <c r="Z75" s="205"/>
      <c r="AA75" s="203"/>
      <c r="AB75" s="204"/>
      <c r="AC75" s="205"/>
      <c r="AD75" s="203"/>
      <c r="AE75" s="204"/>
      <c r="AF75" s="205"/>
      <c r="AG75" s="203"/>
      <c r="AH75" s="204"/>
      <c r="AI75" s="205"/>
      <c r="AJ75" s="203"/>
      <c r="AK75" s="204"/>
      <c r="AL75" s="205"/>
      <c r="AM75" s="203"/>
      <c r="AN75" s="204"/>
      <c r="AO75" s="205"/>
      <c r="AP75" s="203"/>
      <c r="AQ75" s="203"/>
      <c r="AR75" s="203"/>
      <c r="AS75" s="203"/>
      <c r="AT75" s="204"/>
      <c r="AU75" s="205"/>
      <c r="AV75" s="203"/>
      <c r="AW75" s="205"/>
      <c r="AX75" s="205"/>
      <c r="AY75" s="205"/>
      <c r="AZ75" s="205"/>
      <c r="BA75" s="204"/>
      <c r="BB75" s="202"/>
      <c r="BC75" s="203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</row>
    <row r="76" spans="1:83" x14ac:dyDescent="0.2">
      <c r="A76" s="202"/>
      <c r="B76" s="202"/>
      <c r="C76" s="203"/>
      <c r="D76" s="204"/>
      <c r="E76" s="205"/>
      <c r="F76" s="203"/>
      <c r="G76" s="204"/>
      <c r="H76" s="205"/>
      <c r="I76" s="203"/>
      <c r="J76" s="204"/>
      <c r="K76" s="205"/>
      <c r="L76" s="203"/>
      <c r="M76" s="204"/>
      <c r="N76" s="205"/>
      <c r="O76" s="203"/>
      <c r="P76" s="204"/>
      <c r="Q76" s="205"/>
      <c r="R76" s="203"/>
      <c r="S76" s="204"/>
      <c r="T76" s="205"/>
      <c r="U76" s="203"/>
      <c r="V76" s="204"/>
      <c r="W76" s="205"/>
      <c r="X76" s="203"/>
      <c r="Y76" s="204"/>
      <c r="Z76" s="205"/>
      <c r="AA76" s="203"/>
      <c r="AB76" s="204"/>
      <c r="AC76" s="205"/>
      <c r="AD76" s="203"/>
      <c r="AE76" s="204"/>
      <c r="AF76" s="205"/>
      <c r="AG76" s="203"/>
      <c r="AH76" s="204"/>
      <c r="AI76" s="205"/>
      <c r="AJ76" s="203"/>
      <c r="AK76" s="204"/>
      <c r="AL76" s="205"/>
      <c r="AM76" s="203"/>
      <c r="AN76" s="204"/>
      <c r="AO76" s="205"/>
      <c r="AP76" s="203"/>
      <c r="AQ76" s="203"/>
      <c r="AR76" s="203"/>
      <c r="AS76" s="203"/>
      <c r="AT76" s="204"/>
      <c r="AU76" s="205"/>
      <c r="AV76" s="203"/>
      <c r="AW76" s="205"/>
      <c r="AX76" s="205"/>
      <c r="AY76" s="205"/>
      <c r="AZ76" s="205"/>
      <c r="BA76" s="204"/>
      <c r="BB76" s="202"/>
      <c r="BC76" s="203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</row>
    <row r="77" spans="1:83" x14ac:dyDescent="0.2">
      <c r="A77" s="202"/>
      <c r="B77" s="202"/>
      <c r="C77" s="203"/>
      <c r="D77" s="204"/>
      <c r="E77" s="205"/>
      <c r="F77" s="203"/>
      <c r="G77" s="204"/>
      <c r="H77" s="205"/>
      <c r="I77" s="203"/>
      <c r="J77" s="204"/>
      <c r="K77" s="205"/>
      <c r="L77" s="203"/>
      <c r="M77" s="204"/>
      <c r="N77" s="205"/>
      <c r="O77" s="203"/>
      <c r="P77" s="204"/>
      <c r="Q77" s="205"/>
      <c r="R77" s="203"/>
      <c r="S77" s="204"/>
      <c r="T77" s="205"/>
      <c r="U77" s="203"/>
      <c r="V77" s="204"/>
      <c r="W77" s="205"/>
      <c r="X77" s="203"/>
      <c r="Y77" s="204"/>
      <c r="Z77" s="205"/>
      <c r="AA77" s="203"/>
      <c r="AB77" s="204"/>
      <c r="AC77" s="205"/>
      <c r="AD77" s="203"/>
      <c r="AE77" s="204"/>
      <c r="AF77" s="205"/>
      <c r="AG77" s="203"/>
      <c r="AH77" s="204"/>
      <c r="AI77" s="205"/>
      <c r="AJ77" s="203"/>
      <c r="AK77" s="204"/>
      <c r="AL77" s="205"/>
      <c r="AM77" s="203"/>
      <c r="AN77" s="204"/>
      <c r="AO77" s="205"/>
      <c r="AP77" s="203"/>
      <c r="AQ77" s="203"/>
      <c r="AR77" s="203"/>
      <c r="AS77" s="203"/>
      <c r="AT77" s="204"/>
      <c r="AU77" s="205"/>
      <c r="AV77" s="203"/>
      <c r="AW77" s="205"/>
      <c r="AX77" s="205"/>
      <c r="AY77" s="205"/>
      <c r="AZ77" s="205"/>
      <c r="BA77" s="204"/>
      <c r="BB77" s="202"/>
      <c r="BC77" s="203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</row>
    <row r="78" spans="1:83" x14ac:dyDescent="0.2">
      <c r="A78" s="202"/>
      <c r="B78" s="202"/>
      <c r="C78" s="203"/>
      <c r="D78" s="204"/>
      <c r="E78" s="205"/>
      <c r="F78" s="203"/>
      <c r="G78" s="204"/>
      <c r="H78" s="205"/>
      <c r="I78" s="203"/>
      <c r="J78" s="204"/>
      <c r="K78" s="205"/>
      <c r="L78" s="203"/>
      <c r="M78" s="204"/>
      <c r="N78" s="205"/>
      <c r="O78" s="203"/>
      <c r="P78" s="204"/>
      <c r="Q78" s="205"/>
      <c r="R78" s="203"/>
      <c r="S78" s="204"/>
      <c r="T78" s="205"/>
      <c r="U78" s="203"/>
      <c r="V78" s="204"/>
      <c r="W78" s="205"/>
      <c r="X78" s="203"/>
      <c r="Y78" s="204"/>
      <c r="Z78" s="205"/>
      <c r="AA78" s="203"/>
      <c r="AB78" s="204"/>
      <c r="AC78" s="205"/>
      <c r="AD78" s="203"/>
      <c r="AE78" s="204"/>
      <c r="AF78" s="205"/>
      <c r="AG78" s="203"/>
      <c r="AH78" s="204"/>
      <c r="AI78" s="205"/>
      <c r="AJ78" s="203"/>
      <c r="AK78" s="204"/>
      <c r="AL78" s="205"/>
      <c r="AM78" s="203"/>
      <c r="AN78" s="204"/>
      <c r="AO78" s="205"/>
      <c r="AP78" s="203"/>
      <c r="AQ78" s="203"/>
      <c r="AR78" s="203"/>
      <c r="AS78" s="203"/>
      <c r="AT78" s="204"/>
      <c r="AU78" s="205"/>
      <c r="AV78" s="203"/>
      <c r="AW78" s="205"/>
      <c r="AX78" s="205"/>
      <c r="AY78" s="205"/>
      <c r="AZ78" s="205"/>
      <c r="BA78" s="204"/>
      <c r="BB78" s="202"/>
      <c r="BC78" s="203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</row>
    <row r="79" spans="1:83" x14ac:dyDescent="0.2">
      <c r="A79" s="202"/>
      <c r="B79" s="202"/>
      <c r="C79" s="203"/>
      <c r="D79" s="204"/>
      <c r="E79" s="205"/>
      <c r="F79" s="203"/>
      <c r="G79" s="204"/>
      <c r="H79" s="205"/>
      <c r="I79" s="203"/>
      <c r="J79" s="204"/>
      <c r="K79" s="205"/>
      <c r="L79" s="203"/>
      <c r="M79" s="204"/>
      <c r="N79" s="205"/>
      <c r="O79" s="203"/>
      <c r="P79" s="204"/>
      <c r="Q79" s="205"/>
      <c r="R79" s="203"/>
      <c r="S79" s="204"/>
      <c r="T79" s="205"/>
      <c r="U79" s="203"/>
      <c r="V79" s="204"/>
      <c r="W79" s="205"/>
      <c r="X79" s="203"/>
      <c r="Y79" s="204"/>
      <c r="Z79" s="205"/>
      <c r="AA79" s="203"/>
      <c r="AB79" s="204"/>
      <c r="AC79" s="205"/>
      <c r="AD79" s="203"/>
      <c r="AE79" s="204"/>
      <c r="AF79" s="205"/>
      <c r="AG79" s="203"/>
      <c r="AH79" s="204"/>
      <c r="AI79" s="205"/>
      <c r="AJ79" s="203"/>
      <c r="AK79" s="204"/>
      <c r="AL79" s="205"/>
      <c r="AM79" s="203"/>
      <c r="AN79" s="204"/>
      <c r="AO79" s="205"/>
      <c r="AP79" s="203"/>
      <c r="AQ79" s="203"/>
      <c r="AR79" s="203"/>
      <c r="AS79" s="203"/>
      <c r="AT79" s="204"/>
      <c r="AU79" s="205"/>
      <c r="AV79" s="203"/>
      <c r="AW79" s="205"/>
      <c r="AX79" s="205"/>
      <c r="AY79" s="205"/>
      <c r="AZ79" s="205"/>
      <c r="BA79" s="204"/>
      <c r="BB79" s="202"/>
      <c r="BC79" s="203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</row>
    <row r="80" spans="1:83" x14ac:dyDescent="0.2">
      <c r="A80" s="202"/>
      <c r="B80" s="202"/>
      <c r="C80" s="203"/>
      <c r="D80" s="204"/>
      <c r="E80" s="205"/>
      <c r="F80" s="203"/>
      <c r="G80" s="204"/>
      <c r="H80" s="205"/>
      <c r="I80" s="203"/>
      <c r="J80" s="204"/>
      <c r="K80" s="205"/>
      <c r="L80" s="203"/>
      <c r="M80" s="204"/>
      <c r="N80" s="205"/>
      <c r="O80" s="203"/>
      <c r="P80" s="204"/>
      <c r="Q80" s="205"/>
      <c r="R80" s="203"/>
      <c r="S80" s="204"/>
      <c r="T80" s="205"/>
      <c r="U80" s="203"/>
      <c r="V80" s="204"/>
      <c r="W80" s="205"/>
      <c r="X80" s="203"/>
      <c r="Y80" s="204"/>
      <c r="Z80" s="205"/>
      <c r="AA80" s="203"/>
      <c r="AB80" s="204"/>
      <c r="AC80" s="205"/>
      <c r="AD80" s="203"/>
      <c r="AE80" s="204"/>
      <c r="AF80" s="205"/>
      <c r="AG80" s="203"/>
      <c r="AH80" s="204"/>
      <c r="AI80" s="205"/>
      <c r="AJ80" s="203"/>
      <c r="AK80" s="204"/>
      <c r="AL80" s="205"/>
      <c r="AM80" s="203"/>
      <c r="AN80" s="204"/>
      <c r="AO80" s="205"/>
      <c r="AP80" s="203"/>
      <c r="AQ80" s="203"/>
      <c r="AR80" s="203"/>
      <c r="AS80" s="203"/>
      <c r="AT80" s="204"/>
      <c r="AU80" s="205"/>
      <c r="AV80" s="203"/>
      <c r="AW80" s="205"/>
      <c r="AX80" s="205"/>
      <c r="AY80" s="205"/>
      <c r="AZ80" s="205"/>
      <c r="BA80" s="204"/>
      <c r="BB80" s="202"/>
      <c r="BC80" s="203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</row>
    <row r="81" spans="1:83" x14ac:dyDescent="0.2">
      <c r="A81" s="202"/>
      <c r="B81" s="202"/>
      <c r="C81" s="203"/>
      <c r="D81" s="204"/>
      <c r="E81" s="205"/>
      <c r="F81" s="203"/>
      <c r="G81" s="204"/>
      <c r="H81" s="205"/>
      <c r="I81" s="203"/>
      <c r="J81" s="204"/>
      <c r="K81" s="205"/>
      <c r="L81" s="203"/>
      <c r="M81" s="204"/>
      <c r="N81" s="205"/>
      <c r="O81" s="203"/>
      <c r="P81" s="204"/>
      <c r="Q81" s="205"/>
      <c r="R81" s="203"/>
      <c r="S81" s="204"/>
      <c r="T81" s="205"/>
      <c r="U81" s="203"/>
      <c r="V81" s="204"/>
      <c r="W81" s="205"/>
      <c r="X81" s="203"/>
      <c r="Y81" s="204"/>
      <c r="Z81" s="205"/>
      <c r="AA81" s="203"/>
      <c r="AB81" s="204"/>
      <c r="AC81" s="205"/>
      <c r="AD81" s="203"/>
      <c r="AE81" s="204"/>
      <c r="AF81" s="205"/>
      <c r="AG81" s="203"/>
      <c r="AH81" s="204"/>
      <c r="AI81" s="205"/>
      <c r="AJ81" s="203"/>
      <c r="AK81" s="204"/>
      <c r="AL81" s="205"/>
      <c r="AM81" s="203"/>
      <c r="AN81" s="204"/>
      <c r="AO81" s="205"/>
      <c r="AP81" s="203"/>
      <c r="AQ81" s="203"/>
      <c r="AR81" s="203"/>
      <c r="AS81" s="203"/>
      <c r="AT81" s="204"/>
      <c r="AU81" s="205"/>
      <c r="AV81" s="203"/>
      <c r="AW81" s="205"/>
      <c r="AX81" s="205"/>
      <c r="AY81" s="205"/>
      <c r="AZ81" s="205"/>
      <c r="BA81" s="204"/>
      <c r="BB81" s="202"/>
      <c r="BC81" s="203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</row>
    <row r="82" spans="1:83" x14ac:dyDescent="0.2">
      <c r="A82" s="202"/>
      <c r="B82" s="202"/>
      <c r="C82" s="203"/>
      <c r="D82" s="204"/>
      <c r="E82" s="205"/>
      <c r="F82" s="203"/>
      <c r="G82" s="204"/>
      <c r="H82" s="205"/>
      <c r="I82" s="203"/>
      <c r="J82" s="204"/>
      <c r="K82" s="205"/>
      <c r="L82" s="203"/>
      <c r="M82" s="204"/>
      <c r="N82" s="205"/>
      <c r="O82" s="203"/>
      <c r="P82" s="204"/>
      <c r="Q82" s="205"/>
      <c r="R82" s="203"/>
      <c r="S82" s="204"/>
      <c r="T82" s="205"/>
      <c r="U82" s="203"/>
      <c r="V82" s="204"/>
      <c r="W82" s="205"/>
      <c r="X82" s="203"/>
      <c r="Y82" s="204"/>
      <c r="Z82" s="205"/>
      <c r="AA82" s="203"/>
      <c r="AB82" s="204"/>
      <c r="AC82" s="205"/>
      <c r="AD82" s="203"/>
      <c r="AE82" s="204"/>
      <c r="AF82" s="205"/>
      <c r="AG82" s="203"/>
      <c r="AH82" s="204"/>
      <c r="AI82" s="205"/>
      <c r="AJ82" s="203"/>
      <c r="AK82" s="204"/>
      <c r="AL82" s="205"/>
      <c r="AM82" s="203"/>
      <c r="AN82" s="204"/>
      <c r="AO82" s="205"/>
      <c r="AP82" s="203"/>
      <c r="AQ82" s="203"/>
      <c r="AR82" s="203"/>
      <c r="AS82" s="203"/>
      <c r="AT82" s="204"/>
      <c r="AU82" s="205"/>
      <c r="AV82" s="203"/>
      <c r="AW82" s="205"/>
      <c r="AX82" s="205"/>
      <c r="AY82" s="205"/>
      <c r="AZ82" s="205"/>
      <c r="BA82" s="204"/>
      <c r="BB82" s="202"/>
      <c r="BC82" s="203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</row>
    <row r="83" spans="1:83" x14ac:dyDescent="0.2">
      <c r="A83" s="202"/>
      <c r="B83" s="202"/>
      <c r="C83" s="203"/>
      <c r="D83" s="204"/>
      <c r="E83" s="205"/>
      <c r="F83" s="203"/>
      <c r="G83" s="204"/>
      <c r="H83" s="205"/>
      <c r="I83" s="203"/>
      <c r="J83" s="204"/>
      <c r="K83" s="205"/>
      <c r="L83" s="203"/>
      <c r="M83" s="204"/>
      <c r="N83" s="205"/>
      <c r="O83" s="203"/>
      <c r="P83" s="204"/>
      <c r="Q83" s="205"/>
      <c r="R83" s="203"/>
      <c r="S83" s="204"/>
      <c r="T83" s="205"/>
      <c r="U83" s="203"/>
      <c r="V83" s="204"/>
      <c r="W83" s="205"/>
      <c r="X83" s="203"/>
      <c r="Y83" s="204"/>
      <c r="Z83" s="205"/>
      <c r="AA83" s="203"/>
      <c r="AB83" s="204"/>
      <c r="AC83" s="205"/>
      <c r="AD83" s="203"/>
      <c r="AE83" s="204"/>
      <c r="AF83" s="205"/>
      <c r="AG83" s="203"/>
      <c r="AH83" s="204"/>
      <c r="AI83" s="205"/>
      <c r="AJ83" s="203"/>
      <c r="AK83" s="204"/>
      <c r="AL83" s="205"/>
      <c r="AM83" s="203"/>
      <c r="AN83" s="204"/>
      <c r="AO83" s="205"/>
      <c r="AP83" s="203"/>
      <c r="AQ83" s="203"/>
      <c r="AR83" s="203"/>
      <c r="AS83" s="203"/>
      <c r="AT83" s="204"/>
      <c r="AU83" s="205"/>
      <c r="AV83" s="203"/>
      <c r="AW83" s="205"/>
      <c r="AX83" s="205"/>
      <c r="AY83" s="205"/>
      <c r="AZ83" s="205"/>
      <c r="BA83" s="204"/>
      <c r="BB83" s="202"/>
      <c r="BC83" s="203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</row>
    <row r="84" spans="1:83" x14ac:dyDescent="0.2">
      <c r="A84" s="202"/>
      <c r="B84" s="202"/>
      <c r="C84" s="203"/>
      <c r="D84" s="204"/>
      <c r="E84" s="205"/>
      <c r="F84" s="203"/>
      <c r="G84" s="204"/>
      <c r="H84" s="205"/>
      <c r="I84" s="203"/>
      <c r="J84" s="204"/>
      <c r="K84" s="205"/>
      <c r="L84" s="203"/>
      <c r="M84" s="204"/>
      <c r="N84" s="205"/>
      <c r="O84" s="203"/>
      <c r="P84" s="204"/>
      <c r="Q84" s="205"/>
      <c r="R84" s="203"/>
      <c r="S84" s="204"/>
      <c r="T84" s="205"/>
      <c r="U84" s="203"/>
      <c r="V84" s="204"/>
      <c r="W84" s="205"/>
      <c r="X84" s="203"/>
      <c r="Y84" s="204"/>
      <c r="Z84" s="205"/>
      <c r="AA84" s="203"/>
      <c r="AB84" s="204"/>
      <c r="AC84" s="205"/>
      <c r="AD84" s="203"/>
      <c r="AE84" s="204"/>
      <c r="AF84" s="205"/>
      <c r="AG84" s="203"/>
      <c r="AH84" s="204"/>
      <c r="AI84" s="205"/>
      <c r="AJ84" s="203"/>
      <c r="AK84" s="204"/>
      <c r="AL84" s="205"/>
      <c r="AM84" s="203"/>
      <c r="AN84" s="204"/>
      <c r="AO84" s="205"/>
      <c r="AP84" s="203"/>
      <c r="AQ84" s="203"/>
      <c r="AR84" s="203"/>
      <c r="AS84" s="203"/>
      <c r="AT84" s="204"/>
      <c r="AU84" s="205"/>
      <c r="AV84" s="203"/>
      <c r="AW84" s="205"/>
      <c r="AX84" s="205"/>
      <c r="AY84" s="205"/>
      <c r="AZ84" s="205"/>
      <c r="BA84" s="204"/>
      <c r="BB84" s="202"/>
      <c r="BC84" s="203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</row>
    <row r="85" spans="1:83" x14ac:dyDescent="0.2">
      <c r="A85" s="202"/>
      <c r="B85" s="202"/>
      <c r="C85" s="203"/>
      <c r="D85" s="204"/>
      <c r="E85" s="205"/>
      <c r="F85" s="203"/>
      <c r="G85" s="204"/>
      <c r="H85" s="205"/>
      <c r="I85" s="203"/>
      <c r="J85" s="204"/>
      <c r="K85" s="205"/>
      <c r="L85" s="203"/>
      <c r="M85" s="204"/>
      <c r="N85" s="205"/>
      <c r="O85" s="203"/>
      <c r="P85" s="204"/>
      <c r="Q85" s="205"/>
      <c r="R85" s="203"/>
      <c r="S85" s="204"/>
      <c r="T85" s="205"/>
      <c r="U85" s="203"/>
      <c r="V85" s="204"/>
      <c r="W85" s="205"/>
      <c r="X85" s="203"/>
      <c r="Y85" s="204"/>
      <c r="Z85" s="205"/>
      <c r="AA85" s="203"/>
      <c r="AB85" s="204"/>
      <c r="AC85" s="205"/>
      <c r="AD85" s="203"/>
      <c r="AE85" s="204"/>
      <c r="AF85" s="205"/>
      <c r="AG85" s="203"/>
      <c r="AH85" s="204"/>
      <c r="AI85" s="205"/>
      <c r="AJ85" s="203"/>
      <c r="AK85" s="204"/>
      <c r="AL85" s="205"/>
      <c r="AM85" s="203"/>
      <c r="AN85" s="204"/>
      <c r="AO85" s="205"/>
      <c r="AP85" s="203"/>
      <c r="AQ85" s="203"/>
      <c r="AR85" s="203"/>
      <c r="AS85" s="203"/>
      <c r="AT85" s="204"/>
      <c r="AU85" s="205"/>
      <c r="AV85" s="203"/>
      <c r="AW85" s="205"/>
      <c r="AX85" s="205"/>
      <c r="AY85" s="205"/>
      <c r="AZ85" s="205"/>
      <c r="BA85" s="204"/>
      <c r="BB85" s="202"/>
      <c r="BC85" s="203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</row>
    <row r="86" spans="1:83" x14ac:dyDescent="0.2">
      <c r="A86" s="202"/>
      <c r="B86" s="202"/>
      <c r="C86" s="203"/>
      <c r="D86" s="204"/>
      <c r="E86" s="205"/>
      <c r="F86" s="203"/>
      <c r="G86" s="204"/>
      <c r="H86" s="205"/>
      <c r="I86" s="203"/>
      <c r="J86" s="204"/>
      <c r="K86" s="205"/>
      <c r="L86" s="203"/>
      <c r="M86" s="204"/>
      <c r="N86" s="205"/>
      <c r="O86" s="203"/>
      <c r="P86" s="204"/>
      <c r="Q86" s="205"/>
      <c r="R86" s="203"/>
      <c r="S86" s="204"/>
      <c r="T86" s="205"/>
      <c r="U86" s="203"/>
      <c r="V86" s="204"/>
      <c r="W86" s="205"/>
      <c r="X86" s="203"/>
      <c r="Y86" s="204"/>
      <c r="Z86" s="205"/>
      <c r="AA86" s="203"/>
      <c r="AB86" s="204"/>
      <c r="AC86" s="205"/>
      <c r="AD86" s="203"/>
      <c r="AE86" s="204"/>
      <c r="AF86" s="205"/>
      <c r="AG86" s="203"/>
      <c r="AH86" s="204"/>
      <c r="AI86" s="205"/>
      <c r="AJ86" s="203"/>
      <c r="AK86" s="204"/>
      <c r="AL86" s="205"/>
      <c r="AM86" s="203"/>
      <c r="AN86" s="204"/>
      <c r="AO86" s="205"/>
      <c r="AP86" s="203"/>
      <c r="AQ86" s="203"/>
      <c r="AR86" s="203"/>
      <c r="AS86" s="203"/>
      <c r="AT86" s="204"/>
      <c r="AU86" s="205"/>
      <c r="AV86" s="203"/>
      <c r="AW86" s="205"/>
      <c r="AX86" s="205"/>
      <c r="AY86" s="205"/>
      <c r="AZ86" s="205"/>
      <c r="BA86" s="204"/>
      <c r="BB86" s="202"/>
      <c r="BC86" s="203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</row>
    <row r="87" spans="1:83" x14ac:dyDescent="0.2">
      <c r="A87" s="202"/>
      <c r="B87" s="202"/>
      <c r="C87" s="203"/>
      <c r="D87" s="204"/>
      <c r="E87" s="205"/>
      <c r="F87" s="203"/>
      <c r="G87" s="204"/>
      <c r="H87" s="205"/>
      <c r="I87" s="203"/>
      <c r="J87" s="204"/>
      <c r="K87" s="205"/>
      <c r="L87" s="203"/>
      <c r="M87" s="204"/>
      <c r="N87" s="205"/>
      <c r="O87" s="203"/>
      <c r="P87" s="204"/>
      <c r="Q87" s="205"/>
      <c r="R87" s="203"/>
      <c r="S87" s="204"/>
      <c r="T87" s="205"/>
      <c r="U87" s="203"/>
      <c r="V87" s="204"/>
      <c r="W87" s="205"/>
      <c r="X87" s="203"/>
      <c r="Y87" s="204"/>
      <c r="Z87" s="205"/>
      <c r="AA87" s="203"/>
      <c r="AB87" s="204"/>
      <c r="AC87" s="205"/>
      <c r="AD87" s="203"/>
      <c r="AE87" s="204"/>
      <c r="AF87" s="205"/>
      <c r="AG87" s="203"/>
      <c r="AH87" s="204"/>
      <c r="AI87" s="205"/>
      <c r="AJ87" s="203"/>
      <c r="AK87" s="204"/>
      <c r="AL87" s="205"/>
      <c r="AM87" s="203"/>
      <c r="AN87" s="204"/>
      <c r="AO87" s="205"/>
      <c r="AP87" s="203"/>
      <c r="AQ87" s="203"/>
      <c r="AR87" s="203"/>
      <c r="AS87" s="203"/>
      <c r="AT87" s="204"/>
      <c r="AU87" s="205"/>
      <c r="AV87" s="203"/>
      <c r="AW87" s="205"/>
      <c r="AX87" s="205"/>
      <c r="AY87" s="205"/>
      <c r="AZ87" s="205"/>
      <c r="BA87" s="204"/>
      <c r="BB87" s="202"/>
      <c r="BC87" s="203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</row>
    <row r="88" spans="1:83" x14ac:dyDescent="0.2">
      <c r="A88" s="202"/>
      <c r="B88" s="202"/>
      <c r="C88" s="203"/>
      <c r="D88" s="204"/>
      <c r="E88" s="205"/>
      <c r="F88" s="203"/>
      <c r="G88" s="204"/>
      <c r="H88" s="205"/>
      <c r="I88" s="203"/>
      <c r="J88" s="204"/>
      <c r="K88" s="205"/>
      <c r="L88" s="203"/>
      <c r="M88" s="204"/>
      <c r="N88" s="205"/>
      <c r="O88" s="203"/>
      <c r="P88" s="204"/>
      <c r="Q88" s="205"/>
      <c r="R88" s="203"/>
      <c r="S88" s="204"/>
      <c r="T88" s="205"/>
      <c r="U88" s="203"/>
      <c r="V88" s="204"/>
      <c r="W88" s="205"/>
      <c r="X88" s="203"/>
      <c r="Y88" s="204"/>
      <c r="Z88" s="205"/>
      <c r="AA88" s="203"/>
      <c r="AB88" s="204"/>
      <c r="AC88" s="205"/>
      <c r="AD88" s="203"/>
      <c r="AE88" s="204"/>
      <c r="AF88" s="205"/>
      <c r="AG88" s="203"/>
      <c r="AH88" s="204"/>
      <c r="AI88" s="205"/>
      <c r="AJ88" s="203"/>
      <c r="AK88" s="204"/>
      <c r="AL88" s="205"/>
      <c r="AM88" s="203"/>
      <c r="AN88" s="204"/>
      <c r="AO88" s="205"/>
      <c r="AP88" s="203"/>
      <c r="AQ88" s="203"/>
      <c r="AR88" s="203"/>
      <c r="AS88" s="203"/>
      <c r="AT88" s="204"/>
      <c r="AU88" s="205"/>
      <c r="AV88" s="203"/>
      <c r="AW88" s="205"/>
      <c r="AX88" s="205"/>
      <c r="AY88" s="205"/>
      <c r="AZ88" s="205"/>
      <c r="BA88" s="204"/>
      <c r="BB88" s="202"/>
      <c r="BC88" s="203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</row>
    <row r="89" spans="1:83" x14ac:dyDescent="0.2">
      <c r="A89" s="202"/>
      <c r="B89" s="202"/>
      <c r="C89" s="203"/>
      <c r="D89" s="204"/>
      <c r="E89" s="205"/>
      <c r="F89" s="203"/>
      <c r="G89" s="204"/>
      <c r="H89" s="205"/>
      <c r="I89" s="203"/>
      <c r="J89" s="204"/>
      <c r="K89" s="205"/>
      <c r="L89" s="203"/>
      <c r="M89" s="204"/>
      <c r="N89" s="205"/>
      <c r="O89" s="203"/>
      <c r="P89" s="204"/>
      <c r="Q89" s="205"/>
      <c r="R89" s="203"/>
      <c r="S89" s="204"/>
      <c r="T89" s="205"/>
      <c r="U89" s="203"/>
      <c r="V89" s="204"/>
      <c r="W89" s="205"/>
      <c r="X89" s="203"/>
      <c r="Y89" s="204"/>
      <c r="Z89" s="205"/>
      <c r="AA89" s="203"/>
      <c r="AB89" s="204"/>
      <c r="AC89" s="205"/>
      <c r="AD89" s="203"/>
      <c r="AE89" s="204"/>
      <c r="AF89" s="205"/>
      <c r="AG89" s="203"/>
      <c r="AH89" s="204"/>
      <c r="AI89" s="205"/>
      <c r="AJ89" s="203"/>
      <c r="AK89" s="204"/>
      <c r="AL89" s="205"/>
      <c r="AM89" s="203"/>
      <c r="AN89" s="204"/>
      <c r="AO89" s="205"/>
      <c r="AP89" s="203"/>
      <c r="AQ89" s="203"/>
      <c r="AR89" s="203"/>
      <c r="AS89" s="203"/>
      <c r="AT89" s="204"/>
      <c r="AU89" s="205"/>
      <c r="AV89" s="203"/>
      <c r="AW89" s="205"/>
      <c r="AX89" s="205"/>
      <c r="AY89" s="205"/>
      <c r="AZ89" s="205"/>
      <c r="BA89" s="204"/>
      <c r="BB89" s="202"/>
      <c r="BC89" s="203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</row>
    <row r="90" spans="1:83" x14ac:dyDescent="0.2">
      <c r="A90" s="202"/>
      <c r="B90" s="202"/>
      <c r="C90" s="203"/>
      <c r="D90" s="204"/>
      <c r="E90" s="205"/>
      <c r="F90" s="203"/>
      <c r="G90" s="204"/>
      <c r="H90" s="205"/>
      <c r="I90" s="203"/>
      <c r="J90" s="204"/>
      <c r="K90" s="205"/>
      <c r="L90" s="203"/>
      <c r="M90" s="204"/>
      <c r="N90" s="205"/>
      <c r="O90" s="203"/>
      <c r="P90" s="204"/>
      <c r="Q90" s="205"/>
      <c r="R90" s="203"/>
      <c r="S90" s="204"/>
      <c r="T90" s="205"/>
      <c r="U90" s="203"/>
      <c r="V90" s="204"/>
      <c r="W90" s="205"/>
      <c r="X90" s="203"/>
      <c r="Y90" s="204"/>
      <c r="Z90" s="205"/>
      <c r="AA90" s="203"/>
      <c r="AB90" s="204"/>
      <c r="AC90" s="205"/>
      <c r="AD90" s="203"/>
      <c r="AE90" s="204"/>
      <c r="AF90" s="205"/>
      <c r="AG90" s="203"/>
      <c r="AH90" s="204"/>
      <c r="AI90" s="205"/>
      <c r="AJ90" s="203"/>
      <c r="AK90" s="204"/>
      <c r="AL90" s="205"/>
      <c r="AM90" s="203"/>
      <c r="AN90" s="204"/>
      <c r="AO90" s="205"/>
      <c r="AP90" s="203"/>
      <c r="AQ90" s="203"/>
      <c r="AR90" s="203"/>
      <c r="AS90" s="203"/>
      <c r="AT90" s="204"/>
      <c r="AU90" s="205"/>
      <c r="AV90" s="203"/>
      <c r="AW90" s="205"/>
      <c r="AX90" s="205"/>
      <c r="AY90" s="205"/>
      <c r="AZ90" s="205"/>
      <c r="BA90" s="204"/>
      <c r="BB90" s="202"/>
      <c r="BC90" s="203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</row>
    <row r="91" spans="1:83" x14ac:dyDescent="0.2">
      <c r="A91" s="202"/>
      <c r="B91" s="202"/>
      <c r="C91" s="203"/>
      <c r="D91" s="204"/>
      <c r="E91" s="205"/>
      <c r="F91" s="203"/>
      <c r="G91" s="204"/>
      <c r="H91" s="205"/>
      <c r="I91" s="203"/>
      <c r="J91" s="204"/>
      <c r="K91" s="205"/>
      <c r="L91" s="203"/>
      <c r="M91" s="204"/>
      <c r="N91" s="205"/>
      <c r="O91" s="203"/>
      <c r="P91" s="204"/>
      <c r="Q91" s="205"/>
      <c r="R91" s="203"/>
      <c r="S91" s="204"/>
      <c r="T91" s="205"/>
      <c r="U91" s="203"/>
      <c r="V91" s="204"/>
      <c r="W91" s="205"/>
      <c r="X91" s="203"/>
      <c r="Y91" s="204"/>
      <c r="Z91" s="205"/>
      <c r="AA91" s="203"/>
      <c r="AB91" s="204"/>
      <c r="AC91" s="205"/>
      <c r="AD91" s="203"/>
      <c r="AE91" s="204"/>
      <c r="AF91" s="205"/>
      <c r="AG91" s="203"/>
      <c r="AH91" s="204"/>
      <c r="AI91" s="205"/>
      <c r="AJ91" s="203"/>
      <c r="AK91" s="204"/>
      <c r="AL91" s="205"/>
      <c r="AM91" s="203"/>
      <c r="AN91" s="204"/>
      <c r="AO91" s="205"/>
      <c r="AP91" s="203"/>
      <c r="AQ91" s="203"/>
      <c r="AR91" s="203"/>
      <c r="AS91" s="203"/>
      <c r="AT91" s="204"/>
      <c r="AU91" s="205"/>
      <c r="AV91" s="203"/>
      <c r="AW91" s="205"/>
      <c r="AX91" s="205"/>
      <c r="AY91" s="205"/>
      <c r="AZ91" s="205"/>
      <c r="BA91" s="204"/>
      <c r="BB91" s="202"/>
      <c r="BC91" s="203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</row>
    <row r="92" spans="1:83" x14ac:dyDescent="0.2">
      <c r="A92" s="202"/>
      <c r="B92" s="202"/>
      <c r="C92" s="203"/>
      <c r="D92" s="204"/>
      <c r="E92" s="205"/>
      <c r="F92" s="203"/>
      <c r="G92" s="204"/>
      <c r="H92" s="205"/>
      <c r="I92" s="203"/>
      <c r="J92" s="204"/>
      <c r="K92" s="205"/>
      <c r="L92" s="203"/>
      <c r="M92" s="204"/>
      <c r="N92" s="205"/>
      <c r="O92" s="203"/>
      <c r="P92" s="204"/>
      <c r="Q92" s="205"/>
      <c r="R92" s="203"/>
      <c r="S92" s="204"/>
      <c r="T92" s="205"/>
      <c r="U92" s="203"/>
      <c r="V92" s="204"/>
      <c r="W92" s="205"/>
      <c r="X92" s="203"/>
      <c r="Y92" s="204"/>
      <c r="Z92" s="205"/>
      <c r="AA92" s="203"/>
      <c r="AB92" s="204"/>
      <c r="AC92" s="205"/>
      <c r="AD92" s="203"/>
      <c r="AE92" s="204"/>
      <c r="AF92" s="205"/>
      <c r="AG92" s="203"/>
      <c r="AH92" s="204"/>
      <c r="AI92" s="205"/>
      <c r="AJ92" s="203"/>
      <c r="AK92" s="204"/>
      <c r="AL92" s="205"/>
      <c r="AM92" s="203"/>
      <c r="AN92" s="204"/>
      <c r="AO92" s="205"/>
      <c r="AP92" s="203"/>
      <c r="AQ92" s="203"/>
      <c r="AR92" s="203"/>
      <c r="AS92" s="203"/>
      <c r="AT92" s="204"/>
      <c r="AU92" s="205"/>
      <c r="AV92" s="203"/>
      <c r="AW92" s="205"/>
      <c r="AX92" s="205"/>
      <c r="AY92" s="205"/>
      <c r="AZ92" s="205"/>
      <c r="BA92" s="204"/>
      <c r="BB92" s="202"/>
      <c r="BC92" s="203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</row>
    <row r="93" spans="1:83" x14ac:dyDescent="0.2">
      <c r="A93" s="202"/>
      <c r="B93" s="202"/>
      <c r="C93" s="203"/>
      <c r="D93" s="204"/>
      <c r="E93" s="205"/>
      <c r="F93" s="203"/>
      <c r="G93" s="204"/>
      <c r="H93" s="205"/>
      <c r="I93" s="203"/>
      <c r="J93" s="204"/>
      <c r="K93" s="205"/>
      <c r="L93" s="203"/>
      <c r="M93" s="204"/>
      <c r="N93" s="205"/>
      <c r="O93" s="203"/>
      <c r="P93" s="204"/>
      <c r="Q93" s="205"/>
      <c r="R93" s="203"/>
      <c r="S93" s="204"/>
      <c r="T93" s="205"/>
      <c r="U93" s="203"/>
      <c r="V93" s="204"/>
      <c r="W93" s="205"/>
      <c r="X93" s="203"/>
      <c r="Y93" s="204"/>
      <c r="Z93" s="205"/>
      <c r="AA93" s="203"/>
      <c r="AB93" s="204"/>
      <c r="AC93" s="205"/>
      <c r="AD93" s="203"/>
      <c r="AE93" s="204"/>
      <c r="AF93" s="205"/>
      <c r="AG93" s="203"/>
      <c r="AH93" s="204"/>
      <c r="AI93" s="205"/>
      <c r="AJ93" s="203"/>
      <c r="AK93" s="204"/>
      <c r="AL93" s="205"/>
      <c r="AM93" s="203"/>
      <c r="AN93" s="204"/>
      <c r="AO93" s="205"/>
      <c r="AP93" s="203"/>
      <c r="AQ93" s="203"/>
      <c r="AR93" s="203"/>
      <c r="AS93" s="203"/>
      <c r="AT93" s="204"/>
      <c r="AU93" s="205"/>
      <c r="AV93" s="203"/>
      <c r="AW93" s="205"/>
      <c r="AX93" s="205"/>
      <c r="AY93" s="205"/>
      <c r="AZ93" s="205"/>
      <c r="BA93" s="204"/>
      <c r="BB93" s="202"/>
      <c r="BC93" s="203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</row>
    <row r="94" spans="1:83" x14ac:dyDescent="0.2">
      <c r="A94" s="202"/>
      <c r="B94" s="202"/>
      <c r="C94" s="203"/>
      <c r="D94" s="204"/>
      <c r="E94" s="205"/>
      <c r="F94" s="203"/>
      <c r="G94" s="204"/>
      <c r="H94" s="205"/>
      <c r="I94" s="203"/>
      <c r="J94" s="204"/>
      <c r="K94" s="205"/>
      <c r="L94" s="203"/>
      <c r="M94" s="204"/>
      <c r="N94" s="205"/>
      <c r="O94" s="203"/>
      <c r="P94" s="204"/>
      <c r="Q94" s="205"/>
      <c r="R94" s="203"/>
      <c r="S94" s="204"/>
      <c r="T94" s="205"/>
      <c r="U94" s="203"/>
      <c r="V94" s="204"/>
      <c r="W94" s="205"/>
      <c r="X94" s="203"/>
      <c r="Y94" s="204"/>
      <c r="Z94" s="205"/>
      <c r="AA94" s="203"/>
      <c r="AB94" s="204"/>
      <c r="AC94" s="205"/>
      <c r="AD94" s="203"/>
      <c r="AE94" s="204"/>
      <c r="AF94" s="205"/>
      <c r="AG94" s="203"/>
      <c r="AH94" s="204"/>
      <c r="AI94" s="205"/>
      <c r="AJ94" s="203"/>
      <c r="AK94" s="204"/>
      <c r="AL94" s="205"/>
      <c r="AM94" s="203"/>
      <c r="AN94" s="204"/>
      <c r="AO94" s="205"/>
      <c r="AP94" s="203"/>
      <c r="AQ94" s="203"/>
      <c r="AR94" s="203"/>
      <c r="AS94" s="203"/>
      <c r="AT94" s="204"/>
      <c r="AU94" s="205"/>
      <c r="AV94" s="203"/>
      <c r="AW94" s="205"/>
      <c r="AX94" s="205"/>
      <c r="AY94" s="205"/>
      <c r="AZ94" s="205"/>
      <c r="BA94" s="204"/>
      <c r="BB94" s="202"/>
      <c r="BC94" s="203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</row>
    <row r="95" spans="1:83" x14ac:dyDescent="0.2">
      <c r="A95" s="202"/>
      <c r="B95" s="202"/>
      <c r="C95" s="203"/>
      <c r="D95" s="204"/>
      <c r="E95" s="205"/>
      <c r="F95" s="203"/>
      <c r="G95" s="204"/>
      <c r="H95" s="205"/>
      <c r="I95" s="203"/>
      <c r="J95" s="204"/>
      <c r="K95" s="205"/>
      <c r="L95" s="203"/>
      <c r="M95" s="204"/>
      <c r="N95" s="205"/>
      <c r="O95" s="203"/>
      <c r="P95" s="204"/>
      <c r="Q95" s="205"/>
      <c r="R95" s="203"/>
      <c r="S95" s="204"/>
      <c r="T95" s="205"/>
      <c r="U95" s="203"/>
      <c r="V95" s="204"/>
      <c r="W95" s="205"/>
      <c r="X95" s="203"/>
      <c r="Y95" s="204"/>
      <c r="Z95" s="205"/>
      <c r="AA95" s="203"/>
      <c r="AB95" s="204"/>
      <c r="AC95" s="205"/>
      <c r="AD95" s="203"/>
      <c r="AE95" s="204"/>
      <c r="AF95" s="205"/>
      <c r="AG95" s="203"/>
      <c r="AH95" s="204"/>
      <c r="AI95" s="205"/>
      <c r="AJ95" s="203"/>
      <c r="AK95" s="204"/>
      <c r="AL95" s="205"/>
      <c r="AM95" s="203"/>
      <c r="AN95" s="204"/>
      <c r="AO95" s="205"/>
      <c r="AP95" s="203"/>
      <c r="AQ95" s="203"/>
      <c r="AR95" s="203"/>
      <c r="AS95" s="203"/>
      <c r="AT95" s="204"/>
      <c r="AU95" s="205"/>
      <c r="AV95" s="203"/>
      <c r="AW95" s="205"/>
      <c r="AX95" s="205"/>
      <c r="AY95" s="205"/>
      <c r="AZ95" s="205"/>
      <c r="BA95" s="204"/>
      <c r="BB95" s="202"/>
      <c r="BC95" s="203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</row>
    <row r="96" spans="1:83" x14ac:dyDescent="0.2">
      <c r="A96" s="202"/>
      <c r="B96" s="202"/>
      <c r="C96" s="203"/>
      <c r="D96" s="204"/>
      <c r="E96" s="205"/>
      <c r="F96" s="203"/>
      <c r="G96" s="204"/>
      <c r="H96" s="205"/>
      <c r="I96" s="203"/>
      <c r="J96" s="204"/>
      <c r="K96" s="205"/>
      <c r="L96" s="203"/>
      <c r="M96" s="204"/>
      <c r="N96" s="205"/>
      <c r="O96" s="203"/>
      <c r="P96" s="204"/>
      <c r="Q96" s="205"/>
      <c r="R96" s="203"/>
      <c r="S96" s="204"/>
      <c r="T96" s="205"/>
      <c r="U96" s="203"/>
      <c r="V96" s="204"/>
      <c r="W96" s="205"/>
      <c r="X96" s="203"/>
      <c r="Y96" s="204"/>
      <c r="Z96" s="205"/>
      <c r="AA96" s="203"/>
      <c r="AB96" s="204"/>
      <c r="AC96" s="205"/>
      <c r="AD96" s="203"/>
      <c r="AE96" s="204"/>
      <c r="AF96" s="205"/>
      <c r="AG96" s="203"/>
      <c r="AH96" s="204"/>
      <c r="AI96" s="205"/>
      <c r="AJ96" s="203"/>
      <c r="AK96" s="204"/>
      <c r="AL96" s="205"/>
      <c r="AM96" s="203"/>
      <c r="AN96" s="204"/>
      <c r="AO96" s="205"/>
      <c r="AP96" s="203"/>
      <c r="AQ96" s="203"/>
      <c r="AR96" s="203"/>
      <c r="AS96" s="203"/>
      <c r="AT96" s="204"/>
      <c r="AU96" s="205"/>
      <c r="AV96" s="203"/>
      <c r="AW96" s="205"/>
      <c r="AX96" s="205"/>
      <c r="AY96" s="205"/>
      <c r="AZ96" s="205"/>
      <c r="BA96" s="204"/>
      <c r="BB96" s="202"/>
      <c r="BC96" s="203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</row>
    <row r="97" spans="1:83" x14ac:dyDescent="0.2">
      <c r="A97" s="202"/>
      <c r="B97" s="202"/>
      <c r="C97" s="203"/>
      <c r="D97" s="204"/>
      <c r="E97" s="205"/>
      <c r="F97" s="203"/>
      <c r="G97" s="204"/>
      <c r="H97" s="205"/>
      <c r="I97" s="203"/>
      <c r="J97" s="204"/>
      <c r="K97" s="205"/>
      <c r="L97" s="203"/>
      <c r="M97" s="204"/>
      <c r="N97" s="205"/>
      <c r="O97" s="203"/>
      <c r="P97" s="204"/>
      <c r="Q97" s="205"/>
      <c r="R97" s="203"/>
      <c r="S97" s="204"/>
      <c r="T97" s="205"/>
      <c r="U97" s="203"/>
      <c r="V97" s="204"/>
      <c r="W97" s="205"/>
      <c r="X97" s="203"/>
      <c r="Y97" s="204"/>
      <c r="Z97" s="205"/>
      <c r="AA97" s="203"/>
      <c r="AB97" s="204"/>
      <c r="AC97" s="205"/>
      <c r="AD97" s="203"/>
      <c r="AE97" s="204"/>
      <c r="AF97" s="205"/>
      <c r="AG97" s="203"/>
      <c r="AH97" s="204"/>
      <c r="AI97" s="205"/>
      <c r="AJ97" s="203"/>
      <c r="AK97" s="204"/>
      <c r="AL97" s="205"/>
      <c r="AM97" s="203"/>
      <c r="AN97" s="204"/>
      <c r="AO97" s="205"/>
      <c r="AP97" s="203"/>
      <c r="AQ97" s="203"/>
      <c r="AR97" s="203"/>
      <c r="AS97" s="203"/>
      <c r="AT97" s="204"/>
      <c r="AU97" s="205"/>
      <c r="AV97" s="203"/>
      <c r="AW97" s="205"/>
      <c r="AX97" s="205"/>
      <c r="AY97" s="205"/>
      <c r="AZ97" s="205"/>
      <c r="BA97" s="204"/>
      <c r="BB97" s="202"/>
      <c r="BC97" s="203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</row>
  </sheetData>
  <mergeCells count="54">
    <mergeCell ref="AT19:AV19"/>
    <mergeCell ref="M4:O4"/>
    <mergeCell ref="S4:U4"/>
    <mergeCell ref="V4:X4"/>
    <mergeCell ref="Y4:AA4"/>
    <mergeCell ref="AN17:AP17"/>
    <mergeCell ref="AE4:AG4"/>
    <mergeCell ref="AK16:AM16"/>
    <mergeCell ref="AT4:AV4"/>
    <mergeCell ref="AK4:AM4"/>
    <mergeCell ref="AB4:AD4"/>
    <mergeCell ref="AN4:AP4"/>
    <mergeCell ref="AQ4:AS4"/>
    <mergeCell ref="AQ18:AS18"/>
    <mergeCell ref="J7:L7"/>
    <mergeCell ref="M8:O8"/>
    <mergeCell ref="P4:R4"/>
    <mergeCell ref="J4:L4"/>
    <mergeCell ref="AH15:AJ15"/>
    <mergeCell ref="AH4:AJ4"/>
    <mergeCell ref="A1:BD1"/>
    <mergeCell ref="AB13:AD13"/>
    <mergeCell ref="AE14:AG14"/>
    <mergeCell ref="P9:R9"/>
    <mergeCell ref="S10:U10"/>
    <mergeCell ref="V11:X11"/>
    <mergeCell ref="Y12:AA12"/>
    <mergeCell ref="D5:F5"/>
    <mergeCell ref="G6:I6"/>
    <mergeCell ref="D4:F4"/>
    <mergeCell ref="G4:I4"/>
    <mergeCell ref="AT2:AV2"/>
    <mergeCell ref="S2:U2"/>
    <mergeCell ref="V2:X2"/>
    <mergeCell ref="AN2:AP2"/>
    <mergeCell ref="Y2:AA2"/>
    <mergeCell ref="BT2:BT4"/>
    <mergeCell ref="AW2:AW4"/>
    <mergeCell ref="AX2:AX4"/>
    <mergeCell ref="AY2:AY4"/>
    <mergeCell ref="AZ2:AZ4"/>
    <mergeCell ref="BA2:BC4"/>
    <mergeCell ref="BD2:BD4"/>
    <mergeCell ref="BS2:BS4"/>
    <mergeCell ref="D2:F2"/>
    <mergeCell ref="G2:I2"/>
    <mergeCell ref="J2:L2"/>
    <mergeCell ref="M2:O2"/>
    <mergeCell ref="P2:R2"/>
    <mergeCell ref="AQ2:AS2"/>
    <mergeCell ref="AB2:AD2"/>
    <mergeCell ref="AE2:AG2"/>
    <mergeCell ref="AH2:AJ2"/>
    <mergeCell ref="AK2:AM2"/>
  </mergeCells>
  <phoneticPr fontId="0" type="noConversion"/>
  <conditionalFormatting sqref="BS5:BS18">
    <cfRule type="expression" dxfId="74" priority="6" stopIfTrue="1">
      <formula>$BS5="aktivní"</formula>
    </cfRule>
    <cfRule type="expression" dxfId="73" priority="7" stopIfTrue="1">
      <formula>$BS5="pasivní"</formula>
    </cfRule>
  </conditionalFormatting>
  <conditionalFormatting sqref="BT5:BT18">
    <cfRule type="expression" dxfId="72" priority="8" stopIfTrue="1">
      <formula>$BT5="vynikající"</formula>
    </cfRule>
    <cfRule type="expression" dxfId="71" priority="9" stopIfTrue="1">
      <formula>$BT5="dobré"</formula>
    </cfRule>
    <cfRule type="expression" dxfId="70" priority="10" stopIfTrue="1">
      <formula>$BT5="neúspěšné"</formula>
    </cfRule>
  </conditionalFormatting>
  <conditionalFormatting sqref="BS19">
    <cfRule type="expression" dxfId="69" priority="1" stopIfTrue="1">
      <formula>$BS19="aktivní"</formula>
    </cfRule>
    <cfRule type="expression" dxfId="68" priority="2" stopIfTrue="1">
      <formula>$BS19="pasivní"</formula>
    </cfRule>
  </conditionalFormatting>
  <conditionalFormatting sqref="BT19">
    <cfRule type="expression" dxfId="67" priority="3" stopIfTrue="1">
      <formula>$BT19="vynikající"</formula>
    </cfRule>
    <cfRule type="expression" dxfId="66" priority="4" stopIfTrue="1">
      <formula>$BT19="dobré"</formula>
    </cfRule>
    <cfRule type="expression" dxfId="65" priority="5" stopIfTrue="1">
      <formula>$BT19="neúspěšné"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CL97"/>
  <sheetViews>
    <sheetView showGridLines="0" showRowColHeaders="0" zoomScale="120" zoomScaleNormal="120" workbookViewId="0">
      <selection sqref="A1:BD1"/>
    </sheetView>
  </sheetViews>
  <sheetFormatPr defaultColWidth="9.140625" defaultRowHeight="12.75" x14ac:dyDescent="0.2"/>
  <cols>
    <col min="1" max="1" width="3.5703125" style="118" bestFit="1" customWidth="1"/>
    <col min="2" max="2" width="4.7109375" style="118" customWidth="1"/>
    <col min="3" max="3" width="27.42578125" style="132" customWidth="1"/>
    <col min="4" max="4" width="3.28515625" style="133" customWidth="1"/>
    <col min="5" max="5" width="1.140625" style="134" customWidth="1"/>
    <col min="6" max="6" width="3.28515625" style="132" customWidth="1"/>
    <col min="7" max="7" width="3.28515625" style="133" customWidth="1"/>
    <col min="8" max="8" width="1.140625" style="134" customWidth="1"/>
    <col min="9" max="9" width="3.28515625" style="132" customWidth="1"/>
    <col min="10" max="10" width="3.28515625" style="133" customWidth="1"/>
    <col min="11" max="11" width="1.140625" style="134" customWidth="1"/>
    <col min="12" max="12" width="3.28515625" style="132" customWidth="1"/>
    <col min="13" max="13" width="3.28515625" style="133" customWidth="1"/>
    <col min="14" max="14" width="1.140625" style="134" customWidth="1"/>
    <col min="15" max="15" width="3.28515625" style="132" customWidth="1"/>
    <col min="16" max="16" width="3.28515625" style="133" hidden="1" customWidth="1"/>
    <col min="17" max="17" width="1.140625" style="134" hidden="1" customWidth="1"/>
    <col min="18" max="18" width="3.28515625" style="132" hidden="1" customWidth="1"/>
    <col min="19" max="19" width="3.28515625" style="133" hidden="1" customWidth="1"/>
    <col min="20" max="20" width="1.140625" style="134" hidden="1" customWidth="1"/>
    <col min="21" max="21" width="3.28515625" style="132" hidden="1" customWidth="1"/>
    <col min="22" max="22" width="3.28515625" style="133" hidden="1" customWidth="1"/>
    <col min="23" max="23" width="1.140625" style="134" hidden="1" customWidth="1"/>
    <col min="24" max="24" width="3.28515625" style="132" hidden="1" customWidth="1"/>
    <col min="25" max="25" width="3.28515625" style="133" hidden="1" customWidth="1"/>
    <col min="26" max="26" width="1.140625" style="134" hidden="1" customWidth="1"/>
    <col min="27" max="27" width="3.28515625" style="132" hidden="1" customWidth="1"/>
    <col min="28" max="28" width="3.28515625" style="133" hidden="1" customWidth="1"/>
    <col min="29" max="29" width="1.140625" style="134" hidden="1" customWidth="1"/>
    <col min="30" max="30" width="3.28515625" style="132" hidden="1" customWidth="1"/>
    <col min="31" max="31" width="3.28515625" style="133" hidden="1" customWidth="1"/>
    <col min="32" max="32" width="1.140625" style="134" hidden="1" customWidth="1"/>
    <col min="33" max="33" width="3.28515625" style="132" hidden="1" customWidth="1"/>
    <col min="34" max="34" width="3.28515625" style="133" hidden="1" customWidth="1"/>
    <col min="35" max="35" width="1.140625" style="134" hidden="1" customWidth="1"/>
    <col min="36" max="36" width="3.28515625" style="132" hidden="1" customWidth="1"/>
    <col min="37" max="37" width="3.28515625" style="133" hidden="1" customWidth="1"/>
    <col min="38" max="38" width="1.140625" style="134" hidden="1" customWidth="1"/>
    <col min="39" max="39" width="3.28515625" style="132" hidden="1" customWidth="1"/>
    <col min="40" max="40" width="3.28515625" style="133" hidden="1" customWidth="1"/>
    <col min="41" max="41" width="1.140625" style="134" hidden="1" customWidth="1"/>
    <col min="42" max="43" width="3.28515625" style="132" hidden="1" customWidth="1"/>
    <col min="44" max="44" width="1.140625" style="132" hidden="1" customWidth="1"/>
    <col min="45" max="45" width="3.28515625" style="132" hidden="1" customWidth="1"/>
    <col min="46" max="46" width="3.28515625" style="133" hidden="1" customWidth="1"/>
    <col min="47" max="47" width="1.140625" style="134" hidden="1" customWidth="1"/>
    <col min="48" max="48" width="3.28515625" style="132" hidden="1" customWidth="1"/>
    <col min="49" max="52" width="4.28515625" style="134" customWidth="1"/>
    <col min="53" max="53" width="4.28515625" style="133" customWidth="1"/>
    <col min="54" max="54" width="1.140625" style="118" customWidth="1"/>
    <col min="55" max="55" width="4.28515625" style="132" customWidth="1"/>
    <col min="56" max="56" width="4.28515625" style="134" customWidth="1"/>
    <col min="57" max="57" width="3.7109375" style="134" hidden="1" customWidth="1"/>
    <col min="58" max="70" width="3.28515625" style="134" hidden="1" customWidth="1"/>
    <col min="71" max="71" width="10.42578125" style="118" hidden="1" customWidth="1"/>
    <col min="72" max="72" width="9.5703125" style="118" hidden="1" customWidth="1"/>
    <col min="73" max="79" width="9.140625" style="118" customWidth="1"/>
    <col min="80" max="16384" width="9.140625" style="118"/>
  </cols>
  <sheetData>
    <row r="1" spans="1:90" s="115" customFormat="1" ht="21.75" thickBot="1" x14ac:dyDescent="0.25">
      <c r="A1" s="346" t="s">
        <v>39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8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4"/>
      <c r="BU1" s="206" t="s">
        <v>27</v>
      </c>
      <c r="BV1" s="206" t="s">
        <v>28</v>
      </c>
      <c r="BW1" s="206" t="s">
        <v>28</v>
      </c>
      <c r="BX1" s="206" t="s">
        <v>27</v>
      </c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90" ht="21" customHeight="1" x14ac:dyDescent="0.2">
      <c r="A2" s="188"/>
      <c r="B2" s="189"/>
      <c r="C2" s="190"/>
      <c r="D2" s="329" t="s">
        <v>10</v>
      </c>
      <c r="E2" s="330"/>
      <c r="F2" s="331"/>
      <c r="G2" s="329" t="s">
        <v>11</v>
      </c>
      <c r="H2" s="330"/>
      <c r="I2" s="331"/>
      <c r="J2" s="329" t="s">
        <v>12</v>
      </c>
      <c r="K2" s="330"/>
      <c r="L2" s="331"/>
      <c r="M2" s="329" t="s">
        <v>13</v>
      </c>
      <c r="N2" s="330"/>
      <c r="O2" s="331"/>
      <c r="P2" s="329" t="s">
        <v>14</v>
      </c>
      <c r="Q2" s="330"/>
      <c r="R2" s="331"/>
      <c r="S2" s="329" t="s">
        <v>15</v>
      </c>
      <c r="T2" s="330"/>
      <c r="U2" s="331"/>
      <c r="V2" s="329" t="s">
        <v>16</v>
      </c>
      <c r="W2" s="330"/>
      <c r="X2" s="331"/>
      <c r="Y2" s="329" t="s">
        <v>17</v>
      </c>
      <c r="Z2" s="330"/>
      <c r="AA2" s="331"/>
      <c r="AB2" s="329" t="s">
        <v>18</v>
      </c>
      <c r="AC2" s="330"/>
      <c r="AD2" s="331"/>
      <c r="AE2" s="329" t="s">
        <v>19</v>
      </c>
      <c r="AF2" s="330"/>
      <c r="AG2" s="331"/>
      <c r="AH2" s="329" t="s">
        <v>20</v>
      </c>
      <c r="AI2" s="330"/>
      <c r="AJ2" s="331"/>
      <c r="AK2" s="329" t="s">
        <v>21</v>
      </c>
      <c r="AL2" s="330"/>
      <c r="AM2" s="331"/>
      <c r="AN2" s="329" t="s">
        <v>22</v>
      </c>
      <c r="AO2" s="330"/>
      <c r="AP2" s="331"/>
      <c r="AQ2" s="329" t="s">
        <v>23</v>
      </c>
      <c r="AR2" s="330"/>
      <c r="AS2" s="331"/>
      <c r="AT2" s="329" t="s">
        <v>25</v>
      </c>
      <c r="AU2" s="330"/>
      <c r="AV2" s="331"/>
      <c r="AW2" s="335" t="s">
        <v>6</v>
      </c>
      <c r="AX2" s="335" t="s">
        <v>3</v>
      </c>
      <c r="AY2" s="335" t="s">
        <v>4</v>
      </c>
      <c r="AZ2" s="335" t="s">
        <v>5</v>
      </c>
      <c r="BA2" s="337" t="s">
        <v>1</v>
      </c>
      <c r="BB2" s="338"/>
      <c r="BC2" s="339"/>
      <c r="BD2" s="335" t="s">
        <v>2</v>
      </c>
      <c r="BE2" s="116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343" t="s">
        <v>7</v>
      </c>
      <c r="BT2" s="332" t="s">
        <v>8</v>
      </c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</row>
    <row r="3" spans="1:90" ht="24.75" customHeight="1" x14ac:dyDescent="0.2">
      <c r="A3" s="195"/>
      <c r="B3" s="196"/>
      <c r="C3" s="197"/>
      <c r="D3" s="198"/>
      <c r="E3" s="201">
        <v>0</v>
      </c>
      <c r="F3" s="200"/>
      <c r="G3" s="198"/>
      <c r="H3" s="201">
        <v>0</v>
      </c>
      <c r="I3" s="200"/>
      <c r="J3" s="198"/>
      <c r="K3" s="201">
        <v>0</v>
      </c>
      <c r="L3" s="200"/>
      <c r="M3" s="198"/>
      <c r="N3" s="201">
        <v>0</v>
      </c>
      <c r="O3" s="200"/>
      <c r="P3" s="201"/>
      <c r="Q3" s="199">
        <v>0</v>
      </c>
      <c r="R3" s="200"/>
      <c r="S3" s="201"/>
      <c r="T3" s="199">
        <v>0</v>
      </c>
      <c r="U3" s="200"/>
      <c r="V3" s="201"/>
      <c r="W3" s="199">
        <v>0</v>
      </c>
      <c r="X3" s="200"/>
      <c r="Y3" s="198"/>
      <c r="Z3" s="201">
        <v>0</v>
      </c>
      <c r="AA3" s="200"/>
      <c r="AB3" s="201"/>
      <c r="AC3" s="199">
        <v>0</v>
      </c>
      <c r="AD3" s="200"/>
      <c r="AE3" s="198"/>
      <c r="AF3" s="199">
        <v>0</v>
      </c>
      <c r="AG3" s="200"/>
      <c r="AH3" s="224"/>
      <c r="AI3" s="225">
        <v>0</v>
      </c>
      <c r="AJ3" s="226"/>
      <c r="AK3" s="230"/>
      <c r="AL3" s="225">
        <v>0</v>
      </c>
      <c r="AM3" s="224"/>
      <c r="AN3" s="231"/>
      <c r="AO3" s="225">
        <v>0</v>
      </c>
      <c r="AP3" s="226"/>
      <c r="AQ3" s="225"/>
      <c r="AR3" s="225">
        <v>0</v>
      </c>
      <c r="AS3" s="251"/>
      <c r="AT3" s="224"/>
      <c r="AU3" s="225">
        <v>0</v>
      </c>
      <c r="AV3" s="226"/>
      <c r="AW3" s="336"/>
      <c r="AX3" s="336"/>
      <c r="AY3" s="336"/>
      <c r="AZ3" s="336"/>
      <c r="BA3" s="340"/>
      <c r="BB3" s="341"/>
      <c r="BC3" s="342"/>
      <c r="BD3" s="336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344"/>
      <c r="BT3" s="333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</row>
    <row r="4" spans="1:90" s="120" customFormat="1" ht="153" customHeight="1" thickBot="1" x14ac:dyDescent="0.25">
      <c r="A4" s="191"/>
      <c r="B4" s="192"/>
      <c r="C4" s="308"/>
      <c r="D4" s="361" t="str">
        <f>C5</f>
        <v>CU Bohemians Praha</v>
      </c>
      <c r="E4" s="362"/>
      <c r="F4" s="363"/>
      <c r="G4" s="361" t="str">
        <f>C6</f>
        <v>FKM Vysočina Jihlava</v>
      </c>
      <c r="H4" s="362"/>
      <c r="I4" s="363"/>
      <c r="J4" s="361" t="str">
        <f>C7</f>
        <v>RMSK "Cidlina" Nový Bydžov</v>
      </c>
      <c r="K4" s="362"/>
      <c r="L4" s="363"/>
      <c r="M4" s="361" t="str">
        <f>C8</f>
        <v>FK Pardubice</v>
      </c>
      <c r="N4" s="362"/>
      <c r="O4" s="363"/>
      <c r="P4" s="361">
        <f>C9</f>
        <v>5</v>
      </c>
      <c r="Q4" s="362"/>
      <c r="R4" s="363"/>
      <c r="S4" s="361">
        <f>C10</f>
        <v>6</v>
      </c>
      <c r="T4" s="362"/>
      <c r="U4" s="363"/>
      <c r="V4" s="364">
        <v>7</v>
      </c>
      <c r="W4" s="365"/>
      <c r="X4" s="366"/>
      <c r="Y4" s="364">
        <v>8</v>
      </c>
      <c r="Z4" s="365"/>
      <c r="AA4" s="366"/>
      <c r="AB4" s="364">
        <v>9</v>
      </c>
      <c r="AC4" s="365"/>
      <c r="AD4" s="366"/>
      <c r="AE4" s="364">
        <v>10</v>
      </c>
      <c r="AF4" s="365"/>
      <c r="AG4" s="366"/>
      <c r="AH4" s="364">
        <v>11</v>
      </c>
      <c r="AI4" s="365"/>
      <c r="AJ4" s="366"/>
      <c r="AK4" s="364">
        <v>12</v>
      </c>
      <c r="AL4" s="365"/>
      <c r="AM4" s="366"/>
      <c r="AN4" s="364">
        <f>C17</f>
        <v>13</v>
      </c>
      <c r="AO4" s="365"/>
      <c r="AP4" s="366"/>
      <c r="AQ4" s="367">
        <f>C18</f>
        <v>14</v>
      </c>
      <c r="AR4" s="368"/>
      <c r="AS4" s="369"/>
      <c r="AT4" s="364">
        <f>C19</f>
        <v>15</v>
      </c>
      <c r="AU4" s="365"/>
      <c r="AV4" s="366"/>
      <c r="AW4" s="336"/>
      <c r="AX4" s="336"/>
      <c r="AY4" s="336"/>
      <c r="AZ4" s="336"/>
      <c r="BA4" s="340"/>
      <c r="BB4" s="341"/>
      <c r="BC4" s="342"/>
      <c r="BD4" s="336"/>
      <c r="BE4" s="119">
        <v>2</v>
      </c>
      <c r="BF4" s="119">
        <v>3</v>
      </c>
      <c r="BG4" s="119">
        <v>4</v>
      </c>
      <c r="BH4" s="119">
        <v>5</v>
      </c>
      <c r="BI4" s="119">
        <v>6</v>
      </c>
      <c r="BJ4" s="119">
        <v>7</v>
      </c>
      <c r="BK4" s="119">
        <v>8</v>
      </c>
      <c r="BL4" s="119">
        <v>9</v>
      </c>
      <c r="BM4" s="119">
        <v>10</v>
      </c>
      <c r="BN4" s="119">
        <v>11</v>
      </c>
      <c r="BO4" s="119">
        <v>12</v>
      </c>
      <c r="BP4" s="119">
        <v>13</v>
      </c>
      <c r="BQ4" s="119">
        <v>14</v>
      </c>
      <c r="BR4" s="119">
        <v>15</v>
      </c>
      <c r="BS4" s="345"/>
      <c r="BT4" s="334"/>
      <c r="BU4" s="207"/>
      <c r="BV4" s="207"/>
      <c r="BW4" s="207"/>
      <c r="BX4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</row>
    <row r="5" spans="1:90" ht="24.95" customHeight="1" x14ac:dyDescent="0.2">
      <c r="A5" s="222" t="s">
        <v>10</v>
      </c>
      <c r="B5" s="223"/>
      <c r="C5" s="322" t="s">
        <v>31</v>
      </c>
      <c r="D5" s="358"/>
      <c r="E5" s="359"/>
      <c r="F5" s="360"/>
      <c r="G5" s="253">
        <v>3</v>
      </c>
      <c r="H5" s="254" t="s">
        <v>0</v>
      </c>
      <c r="I5" s="255">
        <v>3</v>
      </c>
      <c r="J5" s="253">
        <v>3</v>
      </c>
      <c r="K5" s="254" t="s">
        <v>0</v>
      </c>
      <c r="L5" s="255">
        <v>3</v>
      </c>
      <c r="M5" s="253">
        <v>2</v>
      </c>
      <c r="N5" s="254" t="s">
        <v>0</v>
      </c>
      <c r="O5" s="255">
        <v>1</v>
      </c>
      <c r="P5" s="253"/>
      <c r="Q5" s="254" t="s">
        <v>0</v>
      </c>
      <c r="R5" s="255"/>
      <c r="S5" s="253"/>
      <c r="T5" s="254" t="s">
        <v>0</v>
      </c>
      <c r="U5" s="255"/>
      <c r="V5" s="253"/>
      <c r="W5" s="254" t="s">
        <v>0</v>
      </c>
      <c r="X5" s="255"/>
      <c r="Y5" s="253"/>
      <c r="Z5" s="254" t="s">
        <v>0</v>
      </c>
      <c r="AA5" s="255"/>
      <c r="AB5" s="253"/>
      <c r="AC5" s="254" t="s">
        <v>0</v>
      </c>
      <c r="AD5" s="255"/>
      <c r="AE5" s="253"/>
      <c r="AF5" s="254" t="s">
        <v>0</v>
      </c>
      <c r="AG5" s="255"/>
      <c r="AH5" s="253"/>
      <c r="AI5" s="254" t="s">
        <v>0</v>
      </c>
      <c r="AJ5" s="255"/>
      <c r="AK5" s="253"/>
      <c r="AL5" s="254" t="s">
        <v>0</v>
      </c>
      <c r="AM5" s="255"/>
      <c r="AN5" s="253"/>
      <c r="AO5" s="254" t="s">
        <v>0</v>
      </c>
      <c r="AP5" s="255"/>
      <c r="AQ5" s="256"/>
      <c r="AR5" s="256" t="s">
        <v>0</v>
      </c>
      <c r="AS5" s="256"/>
      <c r="AT5" s="253"/>
      <c r="AU5" s="254" t="s">
        <v>0</v>
      </c>
      <c r="AV5" s="255"/>
      <c r="AW5" s="122">
        <f t="shared" ref="AW5:AW19" si="0">COUNT(BE5:BR5)</f>
        <v>3</v>
      </c>
      <c r="AX5" s="122">
        <f>COUNTIF(BE5:BR5,3)</f>
        <v>1</v>
      </c>
      <c r="AY5" s="122">
        <f t="shared" ref="AY5:AY19" si="1">COUNTIF(BE5:BR5,1)</f>
        <v>2</v>
      </c>
      <c r="AZ5" s="122">
        <f>COUNTIF(BE5:BR5,0)</f>
        <v>0</v>
      </c>
      <c r="BA5" s="227">
        <f>SUM(D5,G5,J5,M5,P5,S5)</f>
        <v>8</v>
      </c>
      <c r="BB5" s="228" t="s">
        <v>0</v>
      </c>
      <c r="BC5" s="229">
        <f>SUM(F5,I5,L5,O5,R5,U5)</f>
        <v>7</v>
      </c>
      <c r="BD5" s="278">
        <f>SUM(BE5:BR5)</f>
        <v>5</v>
      </c>
      <c r="BE5" s="240">
        <f>IF(G5="","",IF(G5&gt;I5,3,IF(G5=I5,1,0)))</f>
        <v>1</v>
      </c>
      <c r="BF5" s="241">
        <f>IF(J5="","",IF(J5&gt;L5,3,IF(J5=L5,1,0)))</f>
        <v>1</v>
      </c>
      <c r="BG5" s="241">
        <f>IF(M5="","",IF(M5&gt;O5,3,IF(M5=O5,1,0)))</f>
        <v>3</v>
      </c>
      <c r="BH5" s="241" t="str">
        <f>IF(P5="","",IF(P5&gt;R5,3,IF(P5=R5,1,0)))</f>
        <v/>
      </c>
      <c r="BI5" s="241" t="str">
        <f>IF(S5="","",IF(S5&gt;U5,3,IF(S5=U5,1,0)))</f>
        <v/>
      </c>
      <c r="BJ5" s="241" t="str">
        <f t="shared" ref="BJ5:BJ10" si="2">IF(V5="","",IF(V5&gt;X5,3,IF(V5=X5,1,0)))</f>
        <v/>
      </c>
      <c r="BK5" s="241" t="str">
        <f t="shared" ref="BK5:BK11" si="3">IF(Y5="","",IF(Y5&gt;AA5,3,IF(Y5=AA5,1,0)))</f>
        <v/>
      </c>
      <c r="BL5" s="241" t="str">
        <f t="shared" ref="BL5:BL11" si="4">IF(AB5="","",IF(AB5&gt;AD5,3,IF(AB5=AD5,1,0)))</f>
        <v/>
      </c>
      <c r="BM5" s="241" t="str">
        <f t="shared" ref="BM5:BM12" si="5">IF(AE5="","",IF(AE5&gt;AG5,3,IF(AE5=AG5,1,0)))</f>
        <v/>
      </c>
      <c r="BN5" s="241" t="str">
        <f t="shared" ref="BN5:BN13" si="6">IF(AH5="","",IF(AH5&gt;AJ5,3,IF(AH5=AJ5,1,0)))</f>
        <v/>
      </c>
      <c r="BO5" s="241" t="str">
        <f t="shared" ref="BO5:BO14" si="7">IF(AK5="","",IF(AK5&gt;AM5,3,IF(AK5=AM5,1,0)))</f>
        <v/>
      </c>
      <c r="BP5" s="241" t="str">
        <f>IF(AN5="","",IF(AN5&gt;AP5,3,IF(AN5=AP5,1,0)))</f>
        <v/>
      </c>
      <c r="BQ5" s="241" t="str">
        <f>IF(AQ5="","",IF(AQ5&gt;AS5,3,IF(AQ5=AS5,1,0)))</f>
        <v/>
      </c>
      <c r="BR5" s="282" t="str">
        <f>IF(AT5="","",IF(AT5&gt;AV5,3,IF(AT5=AV5,1,0)))</f>
        <v/>
      </c>
      <c r="BS5" s="284" t="str">
        <f t="shared" ref="BS5:BS19" si="8">IF(BA5&gt;BC5,"aktivní",IF(BA5=BC5,"vyrovnané","pasivní"))</f>
        <v>aktivní</v>
      </c>
      <c r="BT5" s="129" t="str">
        <f t="shared" ref="BT5:BT19" si="9">IF(BD5&gt;=80/100*AW5*3,"vynikající",IF(BD5&lt;50/100*AW5*3,"neúspěšné","dobré"))</f>
        <v>dobré</v>
      </c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</row>
    <row r="6" spans="1:90" ht="24.95" customHeight="1" x14ac:dyDescent="0.2">
      <c r="A6" s="186" t="s">
        <v>11</v>
      </c>
      <c r="B6" s="187"/>
      <c r="C6" s="323" t="s">
        <v>41</v>
      </c>
      <c r="D6" s="295">
        <f>IF(I5="","",I5)</f>
        <v>3</v>
      </c>
      <c r="E6" s="258" t="s">
        <v>0</v>
      </c>
      <c r="F6" s="259">
        <f>IF(G5="","",G5)</f>
        <v>3</v>
      </c>
      <c r="G6" s="349"/>
      <c r="H6" s="350"/>
      <c r="I6" s="351"/>
      <c r="J6" s="260">
        <v>11</v>
      </c>
      <c r="K6" s="261" t="s">
        <v>0</v>
      </c>
      <c r="L6" s="262">
        <v>4</v>
      </c>
      <c r="M6" s="260">
        <v>6</v>
      </c>
      <c r="N6" s="261" t="s">
        <v>0</v>
      </c>
      <c r="O6" s="262">
        <v>3</v>
      </c>
      <c r="P6" s="260"/>
      <c r="Q6" s="261" t="s">
        <v>0</v>
      </c>
      <c r="R6" s="262"/>
      <c r="S6" s="260"/>
      <c r="T6" s="261" t="s">
        <v>0</v>
      </c>
      <c r="U6" s="262"/>
      <c r="V6" s="260"/>
      <c r="W6" s="261" t="s">
        <v>0</v>
      </c>
      <c r="X6" s="262"/>
      <c r="Y6" s="260"/>
      <c r="Z6" s="261" t="s">
        <v>0</v>
      </c>
      <c r="AA6" s="262"/>
      <c r="AB6" s="260"/>
      <c r="AC6" s="261" t="s">
        <v>0</v>
      </c>
      <c r="AD6" s="262"/>
      <c r="AE6" s="260"/>
      <c r="AF6" s="261" t="s">
        <v>0</v>
      </c>
      <c r="AG6" s="262"/>
      <c r="AH6" s="260"/>
      <c r="AI6" s="261" t="s">
        <v>0</v>
      </c>
      <c r="AJ6" s="262"/>
      <c r="AK6" s="260"/>
      <c r="AL6" s="261" t="s">
        <v>0</v>
      </c>
      <c r="AM6" s="262"/>
      <c r="AN6" s="260"/>
      <c r="AO6" s="261" t="s">
        <v>0</v>
      </c>
      <c r="AP6" s="262"/>
      <c r="AQ6" s="263"/>
      <c r="AR6" s="263" t="s">
        <v>0</v>
      </c>
      <c r="AS6" s="262"/>
      <c r="AT6" s="260"/>
      <c r="AU6" s="261" t="s">
        <v>0</v>
      </c>
      <c r="AV6" s="262"/>
      <c r="AW6" s="126">
        <f t="shared" si="0"/>
        <v>3</v>
      </c>
      <c r="AX6" s="126">
        <f t="shared" ref="AX6:AX19" si="10">COUNTIF(BE6:BR6,3)</f>
        <v>2</v>
      </c>
      <c r="AY6" s="126">
        <f t="shared" si="1"/>
        <v>1</v>
      </c>
      <c r="AZ6" s="126">
        <f t="shared" ref="AZ6:AZ19" si="11">COUNTIF(BE6:BR6,0)</f>
        <v>0</v>
      </c>
      <c r="BA6" s="234">
        <f t="shared" ref="BA6:BA10" si="12">SUM(D6,G6,J6,M6,P6,S6)</f>
        <v>20</v>
      </c>
      <c r="BB6" s="185" t="s">
        <v>0</v>
      </c>
      <c r="BC6" s="309">
        <f t="shared" ref="BC6:BC10" si="13">SUM(F6,I6,L6,O6,R6,U6)</f>
        <v>10</v>
      </c>
      <c r="BD6" s="279">
        <f>SUM(BE6:BR6)</f>
        <v>7</v>
      </c>
      <c r="BE6" s="127">
        <f>IF(D6="","",IF(D6&gt;F6,3,IF(D6=F6,1,0)))</f>
        <v>1</v>
      </c>
      <c r="BF6" s="128">
        <f>IF(J6="","",IF(J6&gt;L6,3,IF(J6=L6,1,0)))</f>
        <v>3</v>
      </c>
      <c r="BG6" s="128">
        <f>IF(M6="","",IF(M6&gt;O6,3,IF(M6=O6,1,0)))</f>
        <v>3</v>
      </c>
      <c r="BH6" s="128" t="str">
        <f>IF(P6="","",IF(P6&gt;R6,3,IF(P6=R6,1,0)))</f>
        <v/>
      </c>
      <c r="BI6" s="128" t="str">
        <f>IF(S6="","",IF(S6&gt;U6,3,IF(S6=U6,1,0)))</f>
        <v/>
      </c>
      <c r="BJ6" s="128" t="str">
        <f t="shared" si="2"/>
        <v/>
      </c>
      <c r="BK6" s="128" t="str">
        <f t="shared" si="3"/>
        <v/>
      </c>
      <c r="BL6" s="128" t="str">
        <f t="shared" si="4"/>
        <v/>
      </c>
      <c r="BM6" s="128" t="str">
        <f t="shared" si="5"/>
        <v/>
      </c>
      <c r="BN6" s="128" t="str">
        <f t="shared" si="6"/>
        <v/>
      </c>
      <c r="BO6" s="128" t="str">
        <f t="shared" si="7"/>
        <v/>
      </c>
      <c r="BP6" s="128" t="str">
        <f t="shared" ref="BP6:BP15" si="14">IF(AN6="","",IF(AN6&gt;AP6,3,IF(AN6=AP6,1,0)))</f>
        <v/>
      </c>
      <c r="BQ6" s="128" t="str">
        <f t="shared" ref="BQ6:BQ19" si="15">IF(AQ6="","",IF(AQ6&gt;AS6,3,IF(AQ6=AS6,1,0)))</f>
        <v/>
      </c>
      <c r="BR6" s="283" t="str">
        <f t="shared" ref="BR6:BR19" si="16">IF(AT6="","",IF(AT6&gt;AV6,3,IF(AT6=AV6,1,0)))</f>
        <v/>
      </c>
      <c r="BS6" s="249" t="str">
        <f t="shared" si="8"/>
        <v>aktivní</v>
      </c>
      <c r="BT6" s="125" t="str">
        <f t="shared" si="9"/>
        <v>dobré</v>
      </c>
      <c r="BU6" s="202"/>
      <c r="BV6" s="202"/>
      <c r="BW6" s="202"/>
      <c r="BX6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</row>
    <row r="7" spans="1:90" ht="24.95" customHeight="1" x14ac:dyDescent="0.2">
      <c r="A7" s="186" t="s">
        <v>12</v>
      </c>
      <c r="B7" s="201"/>
      <c r="C7" s="407" t="s">
        <v>40</v>
      </c>
      <c r="D7" s="295">
        <f>IF(L5="","",L5)</f>
        <v>3</v>
      </c>
      <c r="E7" s="258" t="s">
        <v>0</v>
      </c>
      <c r="F7" s="259">
        <f>IF(J5="","",J5)</f>
        <v>3</v>
      </c>
      <c r="G7" s="257">
        <f>IF(L6="","",L6)</f>
        <v>4</v>
      </c>
      <c r="H7" s="258" t="s">
        <v>0</v>
      </c>
      <c r="I7" s="259">
        <f>IF(J6="","",J6)</f>
        <v>11</v>
      </c>
      <c r="J7" s="349"/>
      <c r="K7" s="350"/>
      <c r="L7" s="351"/>
      <c r="M7" s="260">
        <v>6</v>
      </c>
      <c r="N7" s="261" t="s">
        <v>0</v>
      </c>
      <c r="O7" s="262">
        <v>3</v>
      </c>
      <c r="P7" s="260"/>
      <c r="Q7" s="261" t="s">
        <v>0</v>
      </c>
      <c r="R7" s="262"/>
      <c r="S7" s="260"/>
      <c r="T7" s="261" t="s">
        <v>0</v>
      </c>
      <c r="U7" s="262"/>
      <c r="V7" s="260"/>
      <c r="W7" s="261" t="s">
        <v>0</v>
      </c>
      <c r="X7" s="262"/>
      <c r="Y7" s="260"/>
      <c r="Z7" s="261" t="s">
        <v>0</v>
      </c>
      <c r="AA7" s="262"/>
      <c r="AB7" s="260"/>
      <c r="AC7" s="261" t="s">
        <v>0</v>
      </c>
      <c r="AD7" s="262"/>
      <c r="AE7" s="260"/>
      <c r="AF7" s="261" t="s">
        <v>0</v>
      </c>
      <c r="AG7" s="262"/>
      <c r="AH7" s="260"/>
      <c r="AI7" s="261" t="s">
        <v>0</v>
      </c>
      <c r="AJ7" s="262"/>
      <c r="AK7" s="260"/>
      <c r="AL7" s="261" t="s">
        <v>0</v>
      </c>
      <c r="AM7" s="262"/>
      <c r="AN7" s="260"/>
      <c r="AO7" s="261" t="s">
        <v>0</v>
      </c>
      <c r="AP7" s="262"/>
      <c r="AQ7" s="263"/>
      <c r="AR7" s="263" t="s">
        <v>0</v>
      </c>
      <c r="AS7" s="263"/>
      <c r="AT7" s="260"/>
      <c r="AU7" s="261" t="s">
        <v>0</v>
      </c>
      <c r="AV7" s="262"/>
      <c r="AW7" s="126">
        <f t="shared" si="0"/>
        <v>3</v>
      </c>
      <c r="AX7" s="126">
        <f t="shared" si="10"/>
        <v>1</v>
      </c>
      <c r="AY7" s="126">
        <f t="shared" si="1"/>
        <v>1</v>
      </c>
      <c r="AZ7" s="126">
        <f t="shared" si="11"/>
        <v>1</v>
      </c>
      <c r="BA7" s="234">
        <f t="shared" si="12"/>
        <v>13</v>
      </c>
      <c r="BB7" s="185" t="s">
        <v>0</v>
      </c>
      <c r="BC7" s="309">
        <f t="shared" si="13"/>
        <v>17</v>
      </c>
      <c r="BD7" s="279">
        <f>SUM(BE7:BR7)</f>
        <v>4</v>
      </c>
      <c r="BE7" s="127">
        <f t="shared" ref="BE7:BE18" si="17">IF(D7="","",IF(D7&gt;F7,3,IF(D7=F7,1,0)))</f>
        <v>1</v>
      </c>
      <c r="BF7" s="128">
        <f t="shared" ref="BF7:BF16" si="18">IF(G7="","",IF(G7&gt;I7,3,IF(G7=I7,1,0)))</f>
        <v>0</v>
      </c>
      <c r="BG7" s="128">
        <f>IF(M7="","",IF(M7&gt;O7,3,IF(M7=O7,1,0)))</f>
        <v>3</v>
      </c>
      <c r="BH7" s="128" t="str">
        <f>IF(P7="","",IF(P7&gt;R7,3,IF(P7=R7,1,0)))</f>
        <v/>
      </c>
      <c r="BI7" s="128" t="str">
        <f>IF(S7="","",IF(S7&gt;U7,3,IF(S7=U7,1,0)))</f>
        <v/>
      </c>
      <c r="BJ7" s="128" t="str">
        <f t="shared" si="2"/>
        <v/>
      </c>
      <c r="BK7" s="128" t="str">
        <f t="shared" si="3"/>
        <v/>
      </c>
      <c r="BL7" s="128" t="str">
        <f t="shared" si="4"/>
        <v/>
      </c>
      <c r="BM7" s="128" t="str">
        <f t="shared" si="5"/>
        <v/>
      </c>
      <c r="BN7" s="128" t="str">
        <f t="shared" si="6"/>
        <v/>
      </c>
      <c r="BO7" s="128" t="str">
        <f t="shared" si="7"/>
        <v/>
      </c>
      <c r="BP7" s="128" t="str">
        <f t="shared" si="14"/>
        <v/>
      </c>
      <c r="BQ7" s="128" t="str">
        <f t="shared" si="15"/>
        <v/>
      </c>
      <c r="BR7" s="285" t="str">
        <f t="shared" si="16"/>
        <v/>
      </c>
      <c r="BS7" s="249" t="str">
        <f t="shared" si="8"/>
        <v>pasivní</v>
      </c>
      <c r="BT7" s="125" t="str">
        <f t="shared" si="9"/>
        <v>neúspěšné</v>
      </c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</row>
    <row r="8" spans="1:90" ht="24.95" customHeight="1" x14ac:dyDescent="0.2">
      <c r="A8" s="186" t="s">
        <v>13</v>
      </c>
      <c r="B8" s="187"/>
      <c r="C8" s="323" t="s">
        <v>32</v>
      </c>
      <c r="D8" s="295">
        <f>IF(O5="","",O5)</f>
        <v>1</v>
      </c>
      <c r="E8" s="258" t="s">
        <v>0</v>
      </c>
      <c r="F8" s="259">
        <f>IF(M5="","",M5)</f>
        <v>2</v>
      </c>
      <c r="G8" s="257">
        <f>IF(O6="","",O6)</f>
        <v>3</v>
      </c>
      <c r="H8" s="258" t="s">
        <v>0</v>
      </c>
      <c r="I8" s="259">
        <f>IF(M6="","",M6)</f>
        <v>6</v>
      </c>
      <c r="J8" s="257">
        <f>IF(O7="","",O7)</f>
        <v>3</v>
      </c>
      <c r="K8" s="258" t="s">
        <v>0</v>
      </c>
      <c r="L8" s="259">
        <f>IF(M7="","",M7)</f>
        <v>6</v>
      </c>
      <c r="M8" s="349"/>
      <c r="N8" s="350"/>
      <c r="O8" s="351"/>
      <c r="P8" s="260"/>
      <c r="Q8" s="261" t="s">
        <v>0</v>
      </c>
      <c r="R8" s="262"/>
      <c r="S8" s="260"/>
      <c r="T8" s="261" t="s">
        <v>0</v>
      </c>
      <c r="U8" s="262"/>
      <c r="V8" s="260"/>
      <c r="W8" s="261" t="s">
        <v>0</v>
      </c>
      <c r="X8" s="262"/>
      <c r="Y8" s="260"/>
      <c r="Z8" s="261" t="s">
        <v>0</v>
      </c>
      <c r="AA8" s="262"/>
      <c r="AB8" s="260"/>
      <c r="AC8" s="261" t="s">
        <v>0</v>
      </c>
      <c r="AD8" s="262"/>
      <c r="AE8" s="260"/>
      <c r="AF8" s="261" t="s">
        <v>0</v>
      </c>
      <c r="AG8" s="262"/>
      <c r="AH8" s="260"/>
      <c r="AI8" s="261" t="s">
        <v>0</v>
      </c>
      <c r="AJ8" s="262"/>
      <c r="AK8" s="260"/>
      <c r="AL8" s="261" t="s">
        <v>0</v>
      </c>
      <c r="AM8" s="262"/>
      <c r="AN8" s="260"/>
      <c r="AO8" s="261" t="s">
        <v>0</v>
      </c>
      <c r="AP8" s="262"/>
      <c r="AQ8" s="263"/>
      <c r="AR8" s="263" t="s">
        <v>0</v>
      </c>
      <c r="AS8" s="263"/>
      <c r="AT8" s="260"/>
      <c r="AU8" s="261" t="s">
        <v>0</v>
      </c>
      <c r="AV8" s="262"/>
      <c r="AW8" s="126">
        <f t="shared" si="0"/>
        <v>3</v>
      </c>
      <c r="AX8" s="126">
        <f t="shared" si="10"/>
        <v>0</v>
      </c>
      <c r="AY8" s="126">
        <f t="shared" si="1"/>
        <v>0</v>
      </c>
      <c r="AZ8" s="126">
        <f t="shared" si="11"/>
        <v>3</v>
      </c>
      <c r="BA8" s="234">
        <f t="shared" si="12"/>
        <v>7</v>
      </c>
      <c r="BB8" s="185" t="s">
        <v>0</v>
      </c>
      <c r="BC8" s="309">
        <f t="shared" si="13"/>
        <v>14</v>
      </c>
      <c r="BD8" s="279">
        <f>SUM(BE8:BR8)</f>
        <v>0</v>
      </c>
      <c r="BE8" s="127">
        <f t="shared" si="17"/>
        <v>0</v>
      </c>
      <c r="BF8" s="128">
        <f t="shared" si="18"/>
        <v>0</v>
      </c>
      <c r="BG8" s="128">
        <f>IF(J8="","",IF(J8&gt;L8,3,IF(J8=L8,1,0)))</f>
        <v>0</v>
      </c>
      <c r="BH8" s="128" t="str">
        <f>IF(P8="","",IF(P8&gt;R8,3,IF(P8=R8,1,0)))</f>
        <v/>
      </c>
      <c r="BI8" s="128" t="str">
        <f>IF(S8="","",IF(S8&gt;U8,3,IF(S8=U8,1,0)))</f>
        <v/>
      </c>
      <c r="BJ8" s="128" t="str">
        <f t="shared" si="2"/>
        <v/>
      </c>
      <c r="BK8" s="128" t="str">
        <f t="shared" si="3"/>
        <v/>
      </c>
      <c r="BL8" s="128" t="str">
        <f t="shared" si="4"/>
        <v/>
      </c>
      <c r="BM8" s="128" t="str">
        <f t="shared" si="5"/>
        <v/>
      </c>
      <c r="BN8" s="128" t="str">
        <f t="shared" si="6"/>
        <v/>
      </c>
      <c r="BO8" s="128" t="str">
        <f t="shared" si="7"/>
        <v/>
      </c>
      <c r="BP8" s="128" t="str">
        <f t="shared" si="14"/>
        <v/>
      </c>
      <c r="BQ8" s="128" t="str">
        <f t="shared" si="15"/>
        <v/>
      </c>
      <c r="BR8" s="283" t="str">
        <f t="shared" si="16"/>
        <v/>
      </c>
      <c r="BS8" s="249" t="str">
        <f t="shared" si="8"/>
        <v>pasivní</v>
      </c>
      <c r="BT8" s="125" t="str">
        <f t="shared" si="9"/>
        <v>neúspěšné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</row>
    <row r="9" spans="1:90" ht="24.95" hidden="1" customHeight="1" x14ac:dyDescent="0.2">
      <c r="A9" s="186" t="s">
        <v>14</v>
      </c>
      <c r="B9" s="187"/>
      <c r="C9" s="323">
        <v>5</v>
      </c>
      <c r="D9" s="295" t="str">
        <f>IF(R5="","",R5)</f>
        <v/>
      </c>
      <c r="E9" s="258" t="s">
        <v>0</v>
      </c>
      <c r="F9" s="259" t="str">
        <f>IF(P5="","",P5)</f>
        <v/>
      </c>
      <c r="G9" s="257" t="str">
        <f>IF(R6="","",R6)</f>
        <v/>
      </c>
      <c r="H9" s="258" t="s">
        <v>0</v>
      </c>
      <c r="I9" s="259" t="str">
        <f>IF(P6="","",P6)</f>
        <v/>
      </c>
      <c r="J9" s="257" t="str">
        <f>IF(R7="","",R7)</f>
        <v/>
      </c>
      <c r="K9" s="258" t="s">
        <v>0</v>
      </c>
      <c r="L9" s="259" t="str">
        <f>IF(P7="","",P7)</f>
        <v/>
      </c>
      <c r="M9" s="257" t="str">
        <f>IF(R8="","",R8)</f>
        <v/>
      </c>
      <c r="N9" s="258" t="s">
        <v>0</v>
      </c>
      <c r="O9" s="259" t="str">
        <f>IF(P8="","",P8)</f>
        <v/>
      </c>
      <c r="P9" s="349"/>
      <c r="Q9" s="350"/>
      <c r="R9" s="351"/>
      <c r="S9" s="260"/>
      <c r="T9" s="261" t="s">
        <v>0</v>
      </c>
      <c r="U9" s="262"/>
      <c r="V9" s="260"/>
      <c r="W9" s="261" t="s">
        <v>0</v>
      </c>
      <c r="X9" s="262"/>
      <c r="Y9" s="260"/>
      <c r="Z9" s="261" t="s">
        <v>0</v>
      </c>
      <c r="AA9" s="262"/>
      <c r="AB9" s="260"/>
      <c r="AC9" s="261" t="s">
        <v>0</v>
      </c>
      <c r="AD9" s="262"/>
      <c r="AE9" s="260"/>
      <c r="AF9" s="261" t="s">
        <v>0</v>
      </c>
      <c r="AG9" s="262"/>
      <c r="AH9" s="260"/>
      <c r="AI9" s="261" t="s">
        <v>0</v>
      </c>
      <c r="AJ9" s="262"/>
      <c r="AK9" s="260"/>
      <c r="AL9" s="261" t="s">
        <v>0</v>
      </c>
      <c r="AM9" s="262"/>
      <c r="AN9" s="260"/>
      <c r="AO9" s="261" t="s">
        <v>0</v>
      </c>
      <c r="AP9" s="262"/>
      <c r="AQ9" s="263"/>
      <c r="AR9" s="263" t="s">
        <v>0</v>
      </c>
      <c r="AS9" s="263"/>
      <c r="AT9" s="260"/>
      <c r="AU9" s="261" t="s">
        <v>0</v>
      </c>
      <c r="AV9" s="262"/>
      <c r="AW9" s="126">
        <f t="shared" si="0"/>
        <v>0</v>
      </c>
      <c r="AX9" s="126">
        <f t="shared" si="10"/>
        <v>0</v>
      </c>
      <c r="AY9" s="126">
        <f t="shared" si="1"/>
        <v>0</v>
      </c>
      <c r="AZ9" s="126">
        <f t="shared" si="11"/>
        <v>0</v>
      </c>
      <c r="BA9" s="234">
        <f t="shared" si="12"/>
        <v>0</v>
      </c>
      <c r="BB9" s="185" t="s">
        <v>0</v>
      </c>
      <c r="BC9" s="309">
        <f t="shared" si="13"/>
        <v>0</v>
      </c>
      <c r="BD9" s="279">
        <f>SUM(BE9:BR9)</f>
        <v>0</v>
      </c>
      <c r="BE9" s="127" t="str">
        <f t="shared" si="17"/>
        <v/>
      </c>
      <c r="BF9" s="128" t="str">
        <f t="shared" si="18"/>
        <v/>
      </c>
      <c r="BG9" s="128" t="str">
        <f t="shared" ref="BG9:BG16" si="19">IF(J9="","",IF(J9&gt;L9,3,IF(J9=L9,1,0)))</f>
        <v/>
      </c>
      <c r="BH9" s="128" t="str">
        <f>IF(M9="","",IF(M9&gt;O9,3,IF(M9=O9,1,0)))</f>
        <v/>
      </c>
      <c r="BI9" s="128" t="str">
        <f>IF(S9="","",IF(S9&gt;U9,3,IF(S9=U9,1,0)))</f>
        <v/>
      </c>
      <c r="BJ9" s="128" t="str">
        <f t="shared" si="2"/>
        <v/>
      </c>
      <c r="BK9" s="128" t="str">
        <f t="shared" si="3"/>
        <v/>
      </c>
      <c r="BL9" s="128" t="str">
        <f t="shared" si="4"/>
        <v/>
      </c>
      <c r="BM9" s="128" t="str">
        <f t="shared" si="5"/>
        <v/>
      </c>
      <c r="BN9" s="128" t="str">
        <f t="shared" si="6"/>
        <v/>
      </c>
      <c r="BO9" s="128" t="str">
        <f t="shared" si="7"/>
        <v/>
      </c>
      <c r="BP9" s="128" t="str">
        <f t="shared" si="14"/>
        <v/>
      </c>
      <c r="BQ9" s="128" t="str">
        <f t="shared" si="15"/>
        <v/>
      </c>
      <c r="BR9" s="283" t="str">
        <f t="shared" si="16"/>
        <v/>
      </c>
      <c r="BS9" s="249" t="str">
        <f t="shared" si="8"/>
        <v>vyrovnané</v>
      </c>
      <c r="BT9" s="125" t="str">
        <f t="shared" si="9"/>
        <v>vynikající</v>
      </c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</row>
    <row r="10" spans="1:90" ht="24.95" hidden="1" customHeight="1" thickBot="1" x14ac:dyDescent="0.25">
      <c r="A10" s="288" t="s">
        <v>15</v>
      </c>
      <c r="B10" s="312"/>
      <c r="C10" s="324">
        <v>6</v>
      </c>
      <c r="D10" s="314" t="str">
        <f>IF(U5="","",U5)</f>
        <v/>
      </c>
      <c r="E10" s="274" t="s">
        <v>0</v>
      </c>
      <c r="F10" s="299" t="str">
        <f>IF(S5="","",S5)</f>
        <v/>
      </c>
      <c r="G10" s="298" t="str">
        <f>IF(U6="","",U6)</f>
        <v/>
      </c>
      <c r="H10" s="274" t="s">
        <v>0</v>
      </c>
      <c r="I10" s="299" t="str">
        <f>IF(S6="","",S6)</f>
        <v/>
      </c>
      <c r="J10" s="298" t="str">
        <f>IF(U7="","",U7)</f>
        <v/>
      </c>
      <c r="K10" s="274" t="s">
        <v>0</v>
      </c>
      <c r="L10" s="299" t="str">
        <f>IF(S7="","",S7)</f>
        <v/>
      </c>
      <c r="M10" s="298" t="str">
        <f>IF(U8="","",U8)</f>
        <v/>
      </c>
      <c r="N10" s="274" t="s">
        <v>0</v>
      </c>
      <c r="O10" s="299" t="str">
        <f>IF(S8="","",S8)</f>
        <v/>
      </c>
      <c r="P10" s="298" t="str">
        <f>IF(U9="","",U9)</f>
        <v/>
      </c>
      <c r="Q10" s="274" t="s">
        <v>0</v>
      </c>
      <c r="R10" s="299" t="str">
        <f>IF(S9="","",S9)</f>
        <v/>
      </c>
      <c r="S10" s="352"/>
      <c r="T10" s="353"/>
      <c r="U10" s="354"/>
      <c r="V10" s="315"/>
      <c r="W10" s="316" t="s">
        <v>0</v>
      </c>
      <c r="X10" s="317"/>
      <c r="Y10" s="315"/>
      <c r="Z10" s="316" t="s">
        <v>0</v>
      </c>
      <c r="AA10" s="317"/>
      <c r="AB10" s="315"/>
      <c r="AC10" s="316" t="s">
        <v>0</v>
      </c>
      <c r="AD10" s="317"/>
      <c r="AE10" s="315"/>
      <c r="AF10" s="316" t="s">
        <v>0</v>
      </c>
      <c r="AG10" s="317"/>
      <c r="AH10" s="315"/>
      <c r="AI10" s="316" t="s">
        <v>0</v>
      </c>
      <c r="AJ10" s="317"/>
      <c r="AK10" s="315"/>
      <c r="AL10" s="316" t="s">
        <v>0</v>
      </c>
      <c r="AM10" s="317"/>
      <c r="AN10" s="315"/>
      <c r="AO10" s="316" t="s">
        <v>0</v>
      </c>
      <c r="AP10" s="317"/>
      <c r="AQ10" s="318"/>
      <c r="AR10" s="318" t="s">
        <v>0</v>
      </c>
      <c r="AS10" s="318"/>
      <c r="AT10" s="315"/>
      <c r="AU10" s="316" t="s">
        <v>0</v>
      </c>
      <c r="AV10" s="317"/>
      <c r="AW10" s="131">
        <f t="shared" si="0"/>
        <v>0</v>
      </c>
      <c r="AX10" s="131">
        <f t="shared" si="10"/>
        <v>0</v>
      </c>
      <c r="AY10" s="131">
        <f t="shared" si="1"/>
        <v>0</v>
      </c>
      <c r="AZ10" s="131">
        <f t="shared" si="11"/>
        <v>0</v>
      </c>
      <c r="BA10" s="242">
        <f t="shared" si="12"/>
        <v>0</v>
      </c>
      <c r="BB10" s="319" t="s">
        <v>0</v>
      </c>
      <c r="BC10" s="243">
        <f t="shared" si="13"/>
        <v>0</v>
      </c>
      <c r="BD10" s="306">
        <f t="shared" ref="BD10:BD19" si="20">SUM(BE10:BR10)</f>
        <v>0</v>
      </c>
      <c r="BE10" s="127" t="str">
        <f t="shared" si="17"/>
        <v/>
      </c>
      <c r="BF10" s="128" t="str">
        <f t="shared" si="18"/>
        <v/>
      </c>
      <c r="BG10" s="128" t="str">
        <f t="shared" si="19"/>
        <v/>
      </c>
      <c r="BH10" s="128" t="str">
        <f t="shared" ref="BH10:BH16" si="21">IF(M10="","",IF(M10&gt;O10,3,IF(M10=O10,1,0)))</f>
        <v/>
      </c>
      <c r="BI10" s="128" t="str">
        <f t="shared" ref="BI10:BI16" si="22">IF(P10="","",IF(P10&gt;R10,3,IF(P10=R10,1,0)))</f>
        <v/>
      </c>
      <c r="BJ10" s="128" t="str">
        <f t="shared" si="2"/>
        <v/>
      </c>
      <c r="BK10" s="128" t="str">
        <f t="shared" si="3"/>
        <v/>
      </c>
      <c r="BL10" s="128" t="str">
        <f t="shared" si="4"/>
        <v/>
      </c>
      <c r="BM10" s="128" t="str">
        <f t="shared" si="5"/>
        <v/>
      </c>
      <c r="BN10" s="128" t="str">
        <f t="shared" si="6"/>
        <v/>
      </c>
      <c r="BO10" s="128" t="str">
        <f t="shared" si="7"/>
        <v/>
      </c>
      <c r="BP10" s="128" t="str">
        <f t="shared" si="14"/>
        <v/>
      </c>
      <c r="BQ10" s="128" t="str">
        <f t="shared" si="15"/>
        <v/>
      </c>
      <c r="BR10" s="283" t="str">
        <f t="shared" si="16"/>
        <v/>
      </c>
      <c r="BS10" s="124" t="str">
        <f t="shared" si="8"/>
        <v>vyrovnané</v>
      </c>
      <c r="BT10" s="125" t="str">
        <f t="shared" si="9"/>
        <v>vynikající</v>
      </c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</row>
    <row r="11" spans="1:90" ht="24.95" hidden="1" customHeight="1" x14ac:dyDescent="0.2">
      <c r="A11" s="245" t="s">
        <v>16</v>
      </c>
      <c r="B11" s="310"/>
      <c r="C11" s="307">
        <v>7</v>
      </c>
      <c r="D11" s="311" t="str">
        <f>IF(X5="","",X5)</f>
        <v/>
      </c>
      <c r="E11" s="289" t="s">
        <v>0</v>
      </c>
      <c r="F11" s="291" t="str">
        <f>IF(V5="","",V5)</f>
        <v/>
      </c>
      <c r="G11" s="290" t="str">
        <f>IF(X6="","",X6)</f>
        <v/>
      </c>
      <c r="H11" s="289" t="s">
        <v>0</v>
      </c>
      <c r="I11" s="291" t="str">
        <f>IF(V6="","",V6)</f>
        <v/>
      </c>
      <c r="J11" s="290" t="str">
        <f>IF(X7="","",X7)</f>
        <v/>
      </c>
      <c r="K11" s="289" t="s">
        <v>0</v>
      </c>
      <c r="L11" s="291" t="str">
        <f>IF(V7="","",V7)</f>
        <v/>
      </c>
      <c r="M11" s="290" t="str">
        <f>IF(X8="","",X8)</f>
        <v/>
      </c>
      <c r="N11" s="289" t="s">
        <v>0</v>
      </c>
      <c r="O11" s="291" t="str">
        <f>IF(V8="","",V8)</f>
        <v/>
      </c>
      <c r="P11" s="290" t="str">
        <f>IF(X9="","",X9)</f>
        <v/>
      </c>
      <c r="Q11" s="289" t="s">
        <v>0</v>
      </c>
      <c r="R11" s="291" t="str">
        <f>IF(V9="","",V9)</f>
        <v/>
      </c>
      <c r="S11" s="290" t="str">
        <f>IF(X10="","",X10)</f>
        <v/>
      </c>
      <c r="T11" s="289" t="s">
        <v>0</v>
      </c>
      <c r="U11" s="291" t="str">
        <f>IF(V10="","",V10)</f>
        <v/>
      </c>
      <c r="V11" s="355"/>
      <c r="W11" s="356"/>
      <c r="X11" s="357"/>
      <c r="Y11" s="267"/>
      <c r="Z11" s="265" t="s">
        <v>0</v>
      </c>
      <c r="AA11" s="266"/>
      <c r="AB11" s="267"/>
      <c r="AC11" s="265" t="s">
        <v>0</v>
      </c>
      <c r="AD11" s="266"/>
      <c r="AE11" s="267"/>
      <c r="AF11" s="265" t="s">
        <v>0</v>
      </c>
      <c r="AG11" s="266"/>
      <c r="AH11" s="267"/>
      <c r="AI11" s="265" t="s">
        <v>0</v>
      </c>
      <c r="AJ11" s="266"/>
      <c r="AK11" s="267"/>
      <c r="AL11" s="265" t="s">
        <v>0</v>
      </c>
      <c r="AM11" s="266"/>
      <c r="AN11" s="267"/>
      <c r="AO11" s="265" t="s">
        <v>0</v>
      </c>
      <c r="AP11" s="266"/>
      <c r="AQ11" s="264"/>
      <c r="AR11" s="264" t="s">
        <v>0</v>
      </c>
      <c r="AS11" s="264"/>
      <c r="AT11" s="267"/>
      <c r="AU11" s="265" t="s">
        <v>0</v>
      </c>
      <c r="AV11" s="266"/>
      <c r="AW11" s="293">
        <f t="shared" si="0"/>
        <v>0</v>
      </c>
      <c r="AX11" s="293">
        <f t="shared" si="10"/>
        <v>0</v>
      </c>
      <c r="AY11" s="293">
        <f t="shared" si="1"/>
        <v>0</v>
      </c>
      <c r="AZ11" s="293">
        <f t="shared" si="11"/>
        <v>0</v>
      </c>
      <c r="BA11" s="294">
        <f t="shared" ref="BA11:BA19" si="23">SUM(D11,G11,J11,M11,P11,S11,V11,Y11,AB11,AE11,AH11,AK11,AN11,AQ11)</f>
        <v>0</v>
      </c>
      <c r="BB11" s="193" t="s">
        <v>0</v>
      </c>
      <c r="BC11" s="194">
        <f t="shared" ref="BC11:BC19" si="24">SUM(F11,I11,L11,O11,R11,U11,X11,AA11,AD11,AG11,AJ11,AM11,AP11,AS11)</f>
        <v>0</v>
      </c>
      <c r="BD11" s="280">
        <f t="shared" si="20"/>
        <v>0</v>
      </c>
      <c r="BE11" s="127" t="str">
        <f t="shared" si="17"/>
        <v/>
      </c>
      <c r="BF11" s="128" t="str">
        <f t="shared" si="18"/>
        <v/>
      </c>
      <c r="BG11" s="128" t="str">
        <f t="shared" si="19"/>
        <v/>
      </c>
      <c r="BH11" s="128" t="str">
        <f t="shared" si="21"/>
        <v/>
      </c>
      <c r="BI11" s="128" t="str">
        <f t="shared" si="22"/>
        <v/>
      </c>
      <c r="BJ11" s="128" t="str">
        <f t="shared" ref="BJ11:BJ19" si="25">IF(S11="","",IF(S11&gt;U11,3,IF(S11=U11,1,0)))</f>
        <v/>
      </c>
      <c r="BK11" s="128" t="str">
        <f t="shared" si="3"/>
        <v/>
      </c>
      <c r="BL11" s="128" t="str">
        <f t="shared" si="4"/>
        <v/>
      </c>
      <c r="BM11" s="128" t="str">
        <f t="shared" si="5"/>
        <v/>
      </c>
      <c r="BN11" s="128" t="str">
        <f t="shared" si="6"/>
        <v/>
      </c>
      <c r="BO11" s="128" t="str">
        <f t="shared" si="7"/>
        <v/>
      </c>
      <c r="BP11" s="128" t="str">
        <f t="shared" si="14"/>
        <v/>
      </c>
      <c r="BQ11" s="128" t="str">
        <f t="shared" si="15"/>
        <v/>
      </c>
      <c r="BR11" s="283" t="str">
        <f t="shared" si="16"/>
        <v/>
      </c>
      <c r="BS11" s="248" t="str">
        <f t="shared" si="8"/>
        <v>vyrovnané</v>
      </c>
      <c r="BT11" s="247" t="str">
        <f t="shared" si="9"/>
        <v>vynikající</v>
      </c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</row>
    <row r="12" spans="1:90" ht="24.95" hidden="1" customHeight="1" x14ac:dyDescent="0.2">
      <c r="A12" s="186" t="s">
        <v>17</v>
      </c>
      <c r="B12" s="187"/>
      <c r="C12" s="287">
        <v>8</v>
      </c>
      <c r="D12" s="295" t="str">
        <f>IF(AA5="","",AA5)</f>
        <v/>
      </c>
      <c r="E12" s="258" t="s">
        <v>0</v>
      </c>
      <c r="F12" s="259" t="str">
        <f>IF(Y5="","",Y5)</f>
        <v/>
      </c>
      <c r="G12" s="257" t="str">
        <f>IF(AA6="","",AA6)</f>
        <v/>
      </c>
      <c r="H12" s="258" t="s">
        <v>0</v>
      </c>
      <c r="I12" s="259" t="str">
        <f>IF(Y6="","",Y6)</f>
        <v/>
      </c>
      <c r="J12" s="257" t="str">
        <f>IF(AA7="","",AA7)</f>
        <v/>
      </c>
      <c r="K12" s="258" t="s">
        <v>0</v>
      </c>
      <c r="L12" s="259" t="str">
        <f>IF(Y7="","",Y7)</f>
        <v/>
      </c>
      <c r="M12" s="257" t="str">
        <f>IF(AA8="","",AA8)</f>
        <v/>
      </c>
      <c r="N12" s="258" t="s">
        <v>0</v>
      </c>
      <c r="O12" s="259" t="str">
        <f>IF(Y8="","",Y8)</f>
        <v/>
      </c>
      <c r="P12" s="257" t="str">
        <f>IF(AA9="","",AA9)</f>
        <v/>
      </c>
      <c r="Q12" s="258" t="s">
        <v>0</v>
      </c>
      <c r="R12" s="259" t="str">
        <f>IF(Y9="","",Y9)</f>
        <v/>
      </c>
      <c r="S12" s="257" t="str">
        <f>IF(AA10="","",AA10)</f>
        <v/>
      </c>
      <c r="T12" s="258" t="s">
        <v>0</v>
      </c>
      <c r="U12" s="259" t="str">
        <f>IF(Y10="","",Y10)</f>
        <v/>
      </c>
      <c r="V12" s="257" t="str">
        <f>IF(AA11="","",AA11)</f>
        <v/>
      </c>
      <c r="W12" s="258" t="s">
        <v>0</v>
      </c>
      <c r="X12" s="259" t="str">
        <f>IF(Y11="","",Y11)</f>
        <v/>
      </c>
      <c r="Y12" s="349"/>
      <c r="Z12" s="350"/>
      <c r="AA12" s="351"/>
      <c r="AB12" s="260"/>
      <c r="AC12" s="261" t="s">
        <v>0</v>
      </c>
      <c r="AD12" s="262"/>
      <c r="AE12" s="260"/>
      <c r="AF12" s="261" t="s">
        <v>0</v>
      </c>
      <c r="AG12" s="262"/>
      <c r="AH12" s="260"/>
      <c r="AI12" s="261" t="s">
        <v>0</v>
      </c>
      <c r="AJ12" s="262"/>
      <c r="AK12" s="260"/>
      <c r="AL12" s="261" t="s">
        <v>0</v>
      </c>
      <c r="AM12" s="262"/>
      <c r="AN12" s="260"/>
      <c r="AO12" s="261" t="s">
        <v>0</v>
      </c>
      <c r="AP12" s="262"/>
      <c r="AQ12" s="263"/>
      <c r="AR12" s="263" t="s">
        <v>0</v>
      </c>
      <c r="AS12" s="263"/>
      <c r="AT12" s="260"/>
      <c r="AU12" s="261" t="s">
        <v>0</v>
      </c>
      <c r="AV12" s="262"/>
      <c r="AW12" s="126">
        <f t="shared" si="0"/>
        <v>0</v>
      </c>
      <c r="AX12" s="126">
        <f t="shared" si="10"/>
        <v>0</v>
      </c>
      <c r="AY12" s="126">
        <f t="shared" si="1"/>
        <v>0</v>
      </c>
      <c r="AZ12" s="126">
        <f t="shared" si="11"/>
        <v>0</v>
      </c>
      <c r="BA12" s="234">
        <f t="shared" si="23"/>
        <v>0</v>
      </c>
      <c r="BB12" s="193" t="s">
        <v>0</v>
      </c>
      <c r="BC12" s="194">
        <f t="shared" si="24"/>
        <v>0</v>
      </c>
      <c r="BD12" s="279">
        <f t="shared" si="20"/>
        <v>0</v>
      </c>
      <c r="BE12" s="127" t="str">
        <f t="shared" si="17"/>
        <v/>
      </c>
      <c r="BF12" s="128" t="str">
        <f t="shared" si="18"/>
        <v/>
      </c>
      <c r="BG12" s="128" t="str">
        <f t="shared" si="19"/>
        <v/>
      </c>
      <c r="BH12" s="128" t="str">
        <f t="shared" si="21"/>
        <v/>
      </c>
      <c r="BI12" s="128" t="str">
        <f t="shared" si="22"/>
        <v/>
      </c>
      <c r="BJ12" s="128" t="str">
        <f t="shared" si="25"/>
        <v/>
      </c>
      <c r="BK12" s="128" t="str">
        <f t="shared" ref="BK12:BK19" si="26">IF(V12="","",IF(V12&gt;X12,3,IF(V12=X12,1,0)))</f>
        <v/>
      </c>
      <c r="BL12" s="128" t="str">
        <f>IF(AB12="","",IF(AB12&gt;AD12,3,IF(AB12=AD12,1,0)))</f>
        <v/>
      </c>
      <c r="BM12" s="128" t="str">
        <f t="shared" si="5"/>
        <v/>
      </c>
      <c r="BN12" s="128" t="str">
        <f t="shared" si="6"/>
        <v/>
      </c>
      <c r="BO12" s="128" t="str">
        <f t="shared" si="7"/>
        <v/>
      </c>
      <c r="BP12" s="128" t="str">
        <f t="shared" si="14"/>
        <v/>
      </c>
      <c r="BQ12" s="128" t="str">
        <f t="shared" si="15"/>
        <v/>
      </c>
      <c r="BR12" s="283" t="str">
        <f t="shared" si="16"/>
        <v/>
      </c>
      <c r="BS12" s="249" t="str">
        <f t="shared" si="8"/>
        <v>vyrovnané</v>
      </c>
      <c r="BT12" s="125" t="str">
        <f t="shared" si="9"/>
        <v>vynikající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</row>
    <row r="13" spans="1:90" ht="24.95" hidden="1" customHeight="1" x14ac:dyDescent="0.2">
      <c r="A13" s="186" t="s">
        <v>18</v>
      </c>
      <c r="B13" s="187"/>
      <c r="C13" s="287">
        <v>9</v>
      </c>
      <c r="D13" s="295" t="str">
        <f>IF(AD5="","",AD5)</f>
        <v/>
      </c>
      <c r="E13" s="258" t="s">
        <v>0</v>
      </c>
      <c r="F13" s="259" t="str">
        <f>IF(AB5="","",AB5)</f>
        <v/>
      </c>
      <c r="G13" s="257" t="str">
        <f>IF(AD6="","",AD6)</f>
        <v/>
      </c>
      <c r="H13" s="258" t="s">
        <v>0</v>
      </c>
      <c r="I13" s="259" t="str">
        <f>IF(AB6="","",AB6)</f>
        <v/>
      </c>
      <c r="J13" s="257" t="str">
        <f>IF(AD7="","",AD7)</f>
        <v/>
      </c>
      <c r="K13" s="258" t="s">
        <v>0</v>
      </c>
      <c r="L13" s="259" t="str">
        <f>IF(AB7="","",AB7)</f>
        <v/>
      </c>
      <c r="M13" s="257" t="str">
        <f>IF(AD8="","",AD8)</f>
        <v/>
      </c>
      <c r="N13" s="258" t="s">
        <v>0</v>
      </c>
      <c r="O13" s="259" t="str">
        <f>IF(AB8="","",AB8)</f>
        <v/>
      </c>
      <c r="P13" s="257" t="str">
        <f>IF(AD9="","",AD9)</f>
        <v/>
      </c>
      <c r="Q13" s="258" t="s">
        <v>0</v>
      </c>
      <c r="R13" s="259" t="str">
        <f>IF(AB9="","",AB9)</f>
        <v/>
      </c>
      <c r="S13" s="257" t="str">
        <f>IF(AD10="","",AD10)</f>
        <v/>
      </c>
      <c r="T13" s="258" t="s">
        <v>0</v>
      </c>
      <c r="U13" s="259" t="str">
        <f>IF(AB10="","",AB10)</f>
        <v/>
      </c>
      <c r="V13" s="257" t="str">
        <f>IF(AD11="","",AD11)</f>
        <v/>
      </c>
      <c r="W13" s="258" t="s">
        <v>0</v>
      </c>
      <c r="X13" s="259" t="str">
        <f>IF(AB11="","",AB11)</f>
        <v/>
      </c>
      <c r="Y13" s="257" t="str">
        <f>IF(AD12="","",AD12)</f>
        <v/>
      </c>
      <c r="Z13" s="258" t="s">
        <v>0</v>
      </c>
      <c r="AA13" s="259" t="str">
        <f>IF(AB12="","",AB12)</f>
        <v/>
      </c>
      <c r="AB13" s="349"/>
      <c r="AC13" s="350"/>
      <c r="AD13" s="351"/>
      <c r="AE13" s="260"/>
      <c r="AF13" s="261" t="s">
        <v>0</v>
      </c>
      <c r="AG13" s="262"/>
      <c r="AH13" s="264"/>
      <c r="AI13" s="265" t="s">
        <v>0</v>
      </c>
      <c r="AJ13" s="266"/>
      <c r="AK13" s="260"/>
      <c r="AL13" s="261" t="s">
        <v>0</v>
      </c>
      <c r="AM13" s="262"/>
      <c r="AN13" s="260"/>
      <c r="AO13" s="261" t="s">
        <v>0</v>
      </c>
      <c r="AP13" s="262"/>
      <c r="AQ13" s="263"/>
      <c r="AR13" s="263" t="s">
        <v>0</v>
      </c>
      <c r="AS13" s="263"/>
      <c r="AT13" s="260"/>
      <c r="AU13" s="261" t="s">
        <v>0</v>
      </c>
      <c r="AV13" s="262"/>
      <c r="AW13" s="126">
        <f t="shared" si="0"/>
        <v>0</v>
      </c>
      <c r="AX13" s="126">
        <f t="shared" si="10"/>
        <v>0</v>
      </c>
      <c r="AY13" s="126">
        <f t="shared" si="1"/>
        <v>0</v>
      </c>
      <c r="AZ13" s="126">
        <f t="shared" si="11"/>
        <v>0</v>
      </c>
      <c r="BA13" s="234">
        <f t="shared" si="23"/>
        <v>0</v>
      </c>
      <c r="BB13" s="193" t="s">
        <v>0</v>
      </c>
      <c r="BC13" s="194">
        <f t="shared" si="24"/>
        <v>0</v>
      </c>
      <c r="BD13" s="279">
        <f t="shared" si="20"/>
        <v>0</v>
      </c>
      <c r="BE13" s="127" t="str">
        <f t="shared" si="17"/>
        <v/>
      </c>
      <c r="BF13" s="128" t="str">
        <f t="shared" si="18"/>
        <v/>
      </c>
      <c r="BG13" s="128" t="str">
        <f t="shared" si="19"/>
        <v/>
      </c>
      <c r="BH13" s="128" t="str">
        <f t="shared" si="21"/>
        <v/>
      </c>
      <c r="BI13" s="128" t="str">
        <f t="shared" si="22"/>
        <v/>
      </c>
      <c r="BJ13" s="128" t="str">
        <f t="shared" si="25"/>
        <v/>
      </c>
      <c r="BK13" s="128" t="str">
        <f t="shared" si="26"/>
        <v/>
      </c>
      <c r="BL13" s="128" t="str">
        <f t="shared" ref="BL13:BL19" si="27">IF(Y13="","",IF(Y13&gt;AA13,3,IF(Y13=AA13,1,0)))</f>
        <v/>
      </c>
      <c r="BM13" s="128" t="str">
        <f>IF(AE13="","",IF(AE13&gt;AG13,3,IF(AE13=AG13,1,0)))</f>
        <v/>
      </c>
      <c r="BN13" s="128" t="str">
        <f t="shared" si="6"/>
        <v/>
      </c>
      <c r="BO13" s="128" t="str">
        <f t="shared" si="7"/>
        <v/>
      </c>
      <c r="BP13" s="128" t="str">
        <f t="shared" si="14"/>
        <v/>
      </c>
      <c r="BQ13" s="128" t="str">
        <f t="shared" si="15"/>
        <v/>
      </c>
      <c r="BR13" s="283" t="str">
        <f t="shared" si="16"/>
        <v/>
      </c>
      <c r="BS13" s="249" t="str">
        <f t="shared" si="8"/>
        <v>vyrovnané</v>
      </c>
      <c r="BT13" s="125" t="str">
        <f t="shared" si="9"/>
        <v>vynikající</v>
      </c>
      <c r="BU13" s="202"/>
      <c r="BV13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</row>
    <row r="14" spans="1:90" ht="24.95" hidden="1" customHeight="1" x14ac:dyDescent="0.2">
      <c r="A14" s="186" t="s">
        <v>19</v>
      </c>
      <c r="B14" s="187"/>
      <c r="C14" s="287">
        <v>10</v>
      </c>
      <c r="D14" s="295" t="str">
        <f>IF(AG5="","",AG5)</f>
        <v/>
      </c>
      <c r="E14" s="258" t="s">
        <v>0</v>
      </c>
      <c r="F14" s="259" t="str">
        <f>IF(AE5="","",AE5)</f>
        <v/>
      </c>
      <c r="G14" s="257" t="str">
        <f>IF(AG6="","",AG6)</f>
        <v/>
      </c>
      <c r="H14" s="258" t="s">
        <v>0</v>
      </c>
      <c r="I14" s="259" t="str">
        <f>IF(AE6="","",AE6)</f>
        <v/>
      </c>
      <c r="J14" s="257" t="str">
        <f>IF(AG7="","",AG7)</f>
        <v/>
      </c>
      <c r="K14" s="258" t="s">
        <v>0</v>
      </c>
      <c r="L14" s="259" t="str">
        <f>IF(AE7="","",AE7)</f>
        <v/>
      </c>
      <c r="M14" s="257" t="str">
        <f>IF(AG8="","",AG8)</f>
        <v/>
      </c>
      <c r="N14" s="258" t="s">
        <v>0</v>
      </c>
      <c r="O14" s="259" t="str">
        <f>IF(AE8="","",AE8)</f>
        <v/>
      </c>
      <c r="P14" s="257" t="str">
        <f>IF(AG9="","",AG9)</f>
        <v/>
      </c>
      <c r="Q14" s="258" t="s">
        <v>0</v>
      </c>
      <c r="R14" s="259" t="str">
        <f>IF(AE9="","",AE9)</f>
        <v/>
      </c>
      <c r="S14" s="257" t="str">
        <f>IF(AG10="","",AG10)</f>
        <v/>
      </c>
      <c r="T14" s="258" t="s">
        <v>0</v>
      </c>
      <c r="U14" s="259" t="str">
        <f>IF(AE10="","",AE10)</f>
        <v/>
      </c>
      <c r="V14" s="257" t="str">
        <f>IF(AG11="","",AG11)</f>
        <v/>
      </c>
      <c r="W14" s="258" t="s">
        <v>0</v>
      </c>
      <c r="X14" s="259" t="str">
        <f>IF(AE11="","",AE11)</f>
        <v/>
      </c>
      <c r="Y14" s="257" t="str">
        <f>IF(AG12="","",AG12)</f>
        <v/>
      </c>
      <c r="Z14" s="258" t="s">
        <v>0</v>
      </c>
      <c r="AA14" s="259" t="str">
        <f>IF(AE12="","",AE12)</f>
        <v/>
      </c>
      <c r="AB14" s="257" t="str">
        <f>IF(AG13="","",AG13)</f>
        <v/>
      </c>
      <c r="AC14" s="258" t="s">
        <v>0</v>
      </c>
      <c r="AD14" s="259" t="str">
        <f>IF(AE13="","",AE13)</f>
        <v/>
      </c>
      <c r="AE14" s="349"/>
      <c r="AF14" s="350"/>
      <c r="AG14" s="351"/>
      <c r="AH14" s="263"/>
      <c r="AI14" s="261" t="s">
        <v>0</v>
      </c>
      <c r="AJ14" s="262"/>
      <c r="AK14" s="267"/>
      <c r="AL14" s="265" t="s">
        <v>0</v>
      </c>
      <c r="AM14" s="266"/>
      <c r="AN14" s="260"/>
      <c r="AO14" s="261" t="s">
        <v>0</v>
      </c>
      <c r="AP14" s="262"/>
      <c r="AQ14" s="263"/>
      <c r="AR14" s="263" t="s">
        <v>0</v>
      </c>
      <c r="AS14" s="263"/>
      <c r="AT14" s="260"/>
      <c r="AU14" s="261" t="s">
        <v>0</v>
      </c>
      <c r="AV14" s="262"/>
      <c r="AW14" s="126">
        <f t="shared" si="0"/>
        <v>0</v>
      </c>
      <c r="AX14" s="126">
        <f t="shared" si="10"/>
        <v>0</v>
      </c>
      <c r="AY14" s="126">
        <f t="shared" si="1"/>
        <v>0</v>
      </c>
      <c r="AZ14" s="126">
        <f t="shared" si="11"/>
        <v>0</v>
      </c>
      <c r="BA14" s="234">
        <f t="shared" si="23"/>
        <v>0</v>
      </c>
      <c r="BB14" s="185" t="s">
        <v>0</v>
      </c>
      <c r="BC14" s="194">
        <f t="shared" si="24"/>
        <v>0</v>
      </c>
      <c r="BD14" s="279">
        <f t="shared" si="20"/>
        <v>0</v>
      </c>
      <c r="BE14" s="127" t="str">
        <f t="shared" si="17"/>
        <v/>
      </c>
      <c r="BF14" s="128" t="str">
        <f t="shared" si="18"/>
        <v/>
      </c>
      <c r="BG14" s="128" t="str">
        <f t="shared" si="19"/>
        <v/>
      </c>
      <c r="BH14" s="128" t="str">
        <f t="shared" si="21"/>
        <v/>
      </c>
      <c r="BI14" s="128" t="str">
        <f t="shared" si="22"/>
        <v/>
      </c>
      <c r="BJ14" s="128" t="str">
        <f t="shared" si="25"/>
        <v/>
      </c>
      <c r="BK14" s="128" t="str">
        <f t="shared" si="26"/>
        <v/>
      </c>
      <c r="BL14" s="128" t="str">
        <f t="shared" si="27"/>
        <v/>
      </c>
      <c r="BM14" s="128" t="str">
        <f t="shared" ref="BM14:BM19" si="28">IF(AB14="","",IF(AB14&gt;AD14,3,IF(AB14=AD14,1,0)))</f>
        <v/>
      </c>
      <c r="BN14" s="128" t="str">
        <f>IF(AH14="","",IF(AH14&gt;AJ14,3,IF(AH14=AJ14,1,0)))</f>
        <v/>
      </c>
      <c r="BO14" s="128" t="str">
        <f t="shared" si="7"/>
        <v/>
      </c>
      <c r="BP14" s="128" t="str">
        <f t="shared" si="14"/>
        <v/>
      </c>
      <c r="BQ14" s="128" t="str">
        <f t="shared" si="15"/>
        <v/>
      </c>
      <c r="BR14" s="283" t="str">
        <f t="shared" si="16"/>
        <v/>
      </c>
      <c r="BS14" s="249" t="str">
        <f t="shared" si="8"/>
        <v>vyrovnané</v>
      </c>
      <c r="BT14" s="125" t="str">
        <f t="shared" si="9"/>
        <v>vynikající</v>
      </c>
      <c r="BU14" s="202"/>
      <c r="BV14" s="202"/>
      <c r="BW14" s="202"/>
      <c r="BX14"/>
      <c r="BY14" s="202"/>
      <c r="BZ14" s="202"/>
      <c r="CA14" s="202"/>
      <c r="CB14" s="202"/>
      <c r="CC14" s="202"/>
      <c r="CD14" s="202"/>
      <c r="CE14" s="202"/>
      <c r="CF14" s="202"/>
      <c r="CG14" s="202"/>
      <c r="CI14" s="202"/>
      <c r="CJ14" s="202"/>
      <c r="CK14" s="202"/>
      <c r="CL14" s="202"/>
    </row>
    <row r="15" spans="1:90" ht="24.75" hidden="1" customHeight="1" x14ac:dyDescent="0.2">
      <c r="A15" s="186" t="s">
        <v>20</v>
      </c>
      <c r="B15" s="121"/>
      <c r="C15" s="287">
        <v>11</v>
      </c>
      <c r="D15" s="296" t="str">
        <f>IF(AJ5="","",AJ5)</f>
        <v/>
      </c>
      <c r="E15" s="258" t="s">
        <v>0</v>
      </c>
      <c r="F15" s="269" t="str">
        <f>IF(AH5="","",AH5)</f>
        <v/>
      </c>
      <c r="G15" s="268" t="str">
        <f>IF(AJ6="","",AJ6)</f>
        <v/>
      </c>
      <c r="H15" s="258" t="s">
        <v>0</v>
      </c>
      <c r="I15" s="269" t="str">
        <f>IF(AH6="","",AH6)</f>
        <v/>
      </c>
      <c r="J15" s="268" t="str">
        <f>IF(AJ7="","",AJ7)</f>
        <v/>
      </c>
      <c r="K15" s="258" t="s">
        <v>0</v>
      </c>
      <c r="L15" s="269" t="str">
        <f>IF(AH7="","",AH7)</f>
        <v/>
      </c>
      <c r="M15" s="257" t="str">
        <f>IF(AJ8="","",AJ8)</f>
        <v/>
      </c>
      <c r="N15" s="258" t="s">
        <v>0</v>
      </c>
      <c r="O15" s="259" t="str">
        <f>IF(AH8="","",AH8)</f>
        <v/>
      </c>
      <c r="P15" s="257" t="str">
        <f>IF(AJ9="","",AJ9)</f>
        <v/>
      </c>
      <c r="Q15" s="258" t="s">
        <v>0</v>
      </c>
      <c r="R15" s="259" t="str">
        <f>IF(AH9="","",AH9)</f>
        <v/>
      </c>
      <c r="S15" s="257" t="str">
        <f>IF(AJ10="","",AJ10)</f>
        <v/>
      </c>
      <c r="T15" s="258" t="s">
        <v>0</v>
      </c>
      <c r="U15" s="259" t="str">
        <f>IF(AH10="","",AH10)</f>
        <v/>
      </c>
      <c r="V15" s="257" t="str">
        <f>IF(AJ11="","",AJ11)</f>
        <v/>
      </c>
      <c r="W15" s="258" t="s">
        <v>0</v>
      </c>
      <c r="X15" s="259" t="str">
        <f>IF(AH11="","",AH11)</f>
        <v/>
      </c>
      <c r="Y15" s="257" t="str">
        <f>IF(AJ12="","",AJ12)</f>
        <v/>
      </c>
      <c r="Z15" s="258" t="s">
        <v>0</v>
      </c>
      <c r="AA15" s="259" t="str">
        <f>IF(AH12="","",AH12)</f>
        <v/>
      </c>
      <c r="AB15" s="257" t="str">
        <f>IF(AJ13="","",AJ13)</f>
        <v/>
      </c>
      <c r="AC15" s="258" t="s">
        <v>0</v>
      </c>
      <c r="AD15" s="259" t="str">
        <f>IF(AH13="","",AH13)</f>
        <v/>
      </c>
      <c r="AE15" s="268" t="str">
        <f>IF(AJ14="","",AJ14)</f>
        <v/>
      </c>
      <c r="AF15" s="258" t="s">
        <v>0</v>
      </c>
      <c r="AG15" s="269" t="str">
        <f>IF(AH14="","",AH14)</f>
        <v/>
      </c>
      <c r="AH15" s="349"/>
      <c r="AI15" s="350"/>
      <c r="AJ15" s="351"/>
      <c r="AK15" s="260"/>
      <c r="AL15" s="261" t="s">
        <v>0</v>
      </c>
      <c r="AM15" s="262"/>
      <c r="AN15" s="260"/>
      <c r="AO15" s="261" t="s">
        <v>0</v>
      </c>
      <c r="AP15" s="262"/>
      <c r="AQ15" s="263"/>
      <c r="AR15" s="263" t="s">
        <v>0</v>
      </c>
      <c r="AS15" s="263"/>
      <c r="AT15" s="260"/>
      <c r="AU15" s="261" t="s">
        <v>0</v>
      </c>
      <c r="AV15" s="262"/>
      <c r="AW15" s="126">
        <f t="shared" si="0"/>
        <v>0</v>
      </c>
      <c r="AX15" s="126">
        <f t="shared" si="10"/>
        <v>0</v>
      </c>
      <c r="AY15" s="126">
        <f t="shared" si="1"/>
        <v>0</v>
      </c>
      <c r="AZ15" s="126">
        <f t="shared" si="11"/>
        <v>0</v>
      </c>
      <c r="BA15" s="234">
        <f t="shared" si="23"/>
        <v>0</v>
      </c>
      <c r="BB15" s="123" t="s">
        <v>0</v>
      </c>
      <c r="BC15" s="194">
        <f t="shared" si="24"/>
        <v>0</v>
      </c>
      <c r="BD15" s="279">
        <f t="shared" si="20"/>
        <v>0</v>
      </c>
      <c r="BE15" s="127" t="str">
        <f t="shared" si="17"/>
        <v/>
      </c>
      <c r="BF15" s="128" t="str">
        <f t="shared" si="18"/>
        <v/>
      </c>
      <c r="BG15" s="128" t="str">
        <f t="shared" si="19"/>
        <v/>
      </c>
      <c r="BH15" s="128" t="str">
        <f t="shared" si="21"/>
        <v/>
      </c>
      <c r="BI15" s="128" t="str">
        <f t="shared" si="22"/>
        <v/>
      </c>
      <c r="BJ15" s="128" t="str">
        <f t="shared" si="25"/>
        <v/>
      </c>
      <c r="BK15" s="128" t="str">
        <f t="shared" si="26"/>
        <v/>
      </c>
      <c r="BL15" s="128" t="str">
        <f t="shared" si="27"/>
        <v/>
      </c>
      <c r="BM15" s="128" t="str">
        <f t="shared" si="28"/>
        <v/>
      </c>
      <c r="BN15" s="128" t="str">
        <f>IF(AE15="","",IF(AE15&gt;AG15,3,IF(AE15=AG15,1,0)))</f>
        <v/>
      </c>
      <c r="BO15" s="128" t="str">
        <f>IF(AK15="","",IF(AK15&gt;AM15,3,IF(AK15=AM15,1,0)))</f>
        <v/>
      </c>
      <c r="BP15" s="128" t="str">
        <f t="shared" si="14"/>
        <v/>
      </c>
      <c r="BQ15" s="128" t="str">
        <f t="shared" si="15"/>
        <v/>
      </c>
      <c r="BR15" s="283" t="str">
        <f t="shared" si="16"/>
        <v/>
      </c>
      <c r="BS15" s="249" t="str">
        <f t="shared" si="8"/>
        <v>vyrovnané</v>
      </c>
      <c r="BT15" s="125" t="str">
        <f t="shared" si="9"/>
        <v>vynikající</v>
      </c>
    </row>
    <row r="16" spans="1:90" ht="24.75" hidden="1" customHeight="1" thickBot="1" x14ac:dyDescent="0.25">
      <c r="A16" s="288" t="s">
        <v>21</v>
      </c>
      <c r="B16" s="130"/>
      <c r="C16" s="313">
        <v>12</v>
      </c>
      <c r="D16" s="297" t="str">
        <f>IF(AM5="","",AM5)</f>
        <v/>
      </c>
      <c r="E16" s="274" t="s">
        <v>0</v>
      </c>
      <c r="F16" s="275" t="str">
        <f>IF(AK5="","",AK5)</f>
        <v/>
      </c>
      <c r="G16" s="273" t="str">
        <f>IF(AM6="","",AM6)</f>
        <v/>
      </c>
      <c r="H16" s="274" t="s">
        <v>0</v>
      </c>
      <c r="I16" s="275" t="str">
        <f>IF(AK6="","",AK6)</f>
        <v/>
      </c>
      <c r="J16" s="273" t="str">
        <f>IF(AM7="","",AM7)</f>
        <v/>
      </c>
      <c r="K16" s="274" t="s">
        <v>0</v>
      </c>
      <c r="L16" s="275" t="str">
        <f>IF(AK7="","",AK7)</f>
        <v/>
      </c>
      <c r="M16" s="298" t="str">
        <f>IF(AM8="","",AM8)</f>
        <v/>
      </c>
      <c r="N16" s="274" t="s">
        <v>0</v>
      </c>
      <c r="O16" s="299" t="str">
        <f>IF(AK8="","",AK8)</f>
        <v/>
      </c>
      <c r="P16" s="298" t="str">
        <f>IF(AM9="","",AM9)</f>
        <v/>
      </c>
      <c r="Q16" s="274" t="s">
        <v>0</v>
      </c>
      <c r="R16" s="299" t="str">
        <f>IF(AK9="","",AK9)</f>
        <v/>
      </c>
      <c r="S16" s="298" t="str">
        <f>IF(AM10="","",AM10)</f>
        <v/>
      </c>
      <c r="T16" s="274" t="s">
        <v>0</v>
      </c>
      <c r="U16" s="299" t="str">
        <f>IF(AK10="","",AK10)</f>
        <v/>
      </c>
      <c r="V16" s="298" t="str">
        <f>IF(AM11="","",AM11)</f>
        <v/>
      </c>
      <c r="W16" s="274" t="s">
        <v>0</v>
      </c>
      <c r="X16" s="299" t="str">
        <f>IF(AK11="","",AK11)</f>
        <v/>
      </c>
      <c r="Y16" s="298" t="str">
        <f>IF(AM12="","",AM12)</f>
        <v/>
      </c>
      <c r="Z16" s="274" t="s">
        <v>0</v>
      </c>
      <c r="AA16" s="299" t="str">
        <f>IF(AK12="","",AK12)</f>
        <v/>
      </c>
      <c r="AB16" s="298" t="str">
        <f>IF(AM13="","",AM13)</f>
        <v/>
      </c>
      <c r="AC16" s="274" t="s">
        <v>0</v>
      </c>
      <c r="AD16" s="299" t="str">
        <f>IF(AK13="","",AK13)</f>
        <v/>
      </c>
      <c r="AE16" s="273" t="str">
        <f>IF(AM14="","",AM14)</f>
        <v/>
      </c>
      <c r="AF16" s="274" t="s">
        <v>0</v>
      </c>
      <c r="AG16" s="275" t="str">
        <f>IF(AK14="","",AK14)</f>
        <v/>
      </c>
      <c r="AH16" s="273" t="str">
        <f>IF(AM15="","",AM15)</f>
        <v/>
      </c>
      <c r="AI16" s="274" t="s">
        <v>0</v>
      </c>
      <c r="AJ16" s="275" t="str">
        <f>IF(AK15="","",AK15)</f>
        <v/>
      </c>
      <c r="AK16" s="352"/>
      <c r="AL16" s="353"/>
      <c r="AM16" s="354"/>
      <c r="AN16" s="300"/>
      <c r="AO16" s="301" t="s">
        <v>0</v>
      </c>
      <c r="AP16" s="302"/>
      <c r="AQ16" s="303"/>
      <c r="AR16" s="303" t="s">
        <v>0</v>
      </c>
      <c r="AS16" s="303"/>
      <c r="AT16" s="300"/>
      <c r="AU16" s="301" t="s">
        <v>0</v>
      </c>
      <c r="AV16" s="302"/>
      <c r="AW16" s="131">
        <f t="shared" si="0"/>
        <v>0</v>
      </c>
      <c r="AX16" s="131">
        <f t="shared" si="10"/>
        <v>0</v>
      </c>
      <c r="AY16" s="131">
        <f t="shared" si="1"/>
        <v>0</v>
      </c>
      <c r="AZ16" s="131">
        <f t="shared" si="11"/>
        <v>0</v>
      </c>
      <c r="BA16" s="304">
        <f t="shared" si="23"/>
        <v>0</v>
      </c>
      <c r="BB16" s="305" t="s">
        <v>0</v>
      </c>
      <c r="BC16" s="243">
        <f t="shared" si="24"/>
        <v>0</v>
      </c>
      <c r="BD16" s="306">
        <f t="shared" si="20"/>
        <v>0</v>
      </c>
      <c r="BE16" s="127" t="str">
        <f t="shared" si="17"/>
        <v/>
      </c>
      <c r="BF16" s="128" t="str">
        <f t="shared" si="18"/>
        <v/>
      </c>
      <c r="BG16" s="128" t="str">
        <f t="shared" si="19"/>
        <v/>
      </c>
      <c r="BH16" s="128" t="str">
        <f t="shared" si="21"/>
        <v/>
      </c>
      <c r="BI16" s="128" t="str">
        <f t="shared" si="22"/>
        <v/>
      </c>
      <c r="BJ16" s="128" t="str">
        <f t="shared" si="25"/>
        <v/>
      </c>
      <c r="BK16" s="128" t="str">
        <f t="shared" si="26"/>
        <v/>
      </c>
      <c r="BL16" s="128" t="str">
        <f t="shared" si="27"/>
        <v/>
      </c>
      <c r="BM16" s="128" t="str">
        <f t="shared" si="28"/>
        <v/>
      </c>
      <c r="BN16" s="128" t="str">
        <f>IF(AE16="","",IF(AE16&gt;AG16,3,IF(AE16=AG16,1,0)))</f>
        <v/>
      </c>
      <c r="BO16" s="128" t="str">
        <f>IF(AH16="","",IF(AH16&gt;AJ16,3,IF(AH16=AJ16,1,0)))</f>
        <v/>
      </c>
      <c r="BP16" s="128" t="str">
        <f>IF(AN16="","",IF(AN16&gt;AP16,3,IF(AN16=AP16,1,0)))</f>
        <v/>
      </c>
      <c r="BQ16" s="128" t="str">
        <f t="shared" si="15"/>
        <v/>
      </c>
      <c r="BR16" s="283" t="str">
        <f t="shared" si="16"/>
        <v/>
      </c>
      <c r="BS16" s="249" t="str">
        <f t="shared" si="8"/>
        <v>vyrovnané</v>
      </c>
      <c r="BT16" s="125" t="str">
        <f t="shared" si="9"/>
        <v>vynikající</v>
      </c>
    </row>
    <row r="17" spans="1:83" ht="24.75" hidden="1" customHeight="1" x14ac:dyDescent="0.2">
      <c r="A17" s="245" t="s">
        <v>22</v>
      </c>
      <c r="B17" s="181"/>
      <c r="C17" s="244">
        <v>13</v>
      </c>
      <c r="D17" s="270" t="str">
        <f>IF(AP5="","",AP5)</f>
        <v/>
      </c>
      <c r="E17" s="289" t="s">
        <v>0</v>
      </c>
      <c r="F17" s="271" t="str">
        <f>IF(AN5="","",AN5)</f>
        <v/>
      </c>
      <c r="G17" s="270" t="str">
        <f>IF(AP6="","",AP6)</f>
        <v/>
      </c>
      <c r="H17" s="289" t="s">
        <v>0</v>
      </c>
      <c r="I17" s="271" t="str">
        <f>IF(AN6="","",AN6)</f>
        <v/>
      </c>
      <c r="J17" s="270" t="str">
        <f>IF(AP7="","",AP7)</f>
        <v/>
      </c>
      <c r="K17" s="289" t="s">
        <v>0</v>
      </c>
      <c r="L17" s="271" t="str">
        <f>IF(AN7="","",AN7)</f>
        <v/>
      </c>
      <c r="M17" s="290" t="str">
        <f>IF(AP8="","",AP8)</f>
        <v/>
      </c>
      <c r="N17" s="289" t="s">
        <v>0</v>
      </c>
      <c r="O17" s="291" t="str">
        <f>IF(AN8="","",AN8)</f>
        <v/>
      </c>
      <c r="P17" s="290" t="str">
        <f>IF(AP9="","",AP9)</f>
        <v/>
      </c>
      <c r="Q17" s="289" t="s">
        <v>0</v>
      </c>
      <c r="R17" s="291" t="str">
        <f>IF(AN9="","",AN9)</f>
        <v/>
      </c>
      <c r="S17" s="290" t="str">
        <f>IF(AP10="","",AP10)</f>
        <v/>
      </c>
      <c r="T17" s="289" t="s">
        <v>0</v>
      </c>
      <c r="U17" s="291" t="str">
        <f>IF(AN10="","",AN10)</f>
        <v/>
      </c>
      <c r="V17" s="290" t="str">
        <f>IF(AP11="","",AP11)</f>
        <v/>
      </c>
      <c r="W17" s="289" t="s">
        <v>0</v>
      </c>
      <c r="X17" s="291" t="str">
        <f>IF(AN11="","",AN11)</f>
        <v/>
      </c>
      <c r="Y17" s="290" t="str">
        <f>IF(AP12="","",AP12)</f>
        <v/>
      </c>
      <c r="Z17" s="289" t="s">
        <v>0</v>
      </c>
      <c r="AA17" s="291" t="str">
        <f>IF(AN12="","",AN12)</f>
        <v/>
      </c>
      <c r="AB17" s="290" t="str">
        <f>IF(AP13="","",AP13)</f>
        <v/>
      </c>
      <c r="AC17" s="289" t="s">
        <v>0</v>
      </c>
      <c r="AD17" s="291" t="str">
        <f>IF(AN13="","",AN13)</f>
        <v/>
      </c>
      <c r="AE17" s="270" t="str">
        <f>IF(AP14="","",AP14)</f>
        <v/>
      </c>
      <c r="AF17" s="289" t="s">
        <v>0</v>
      </c>
      <c r="AG17" s="271" t="str">
        <f>IF(AN14="","",AN14)</f>
        <v/>
      </c>
      <c r="AH17" s="270" t="str">
        <f>IF(AP15="","",AP15)</f>
        <v/>
      </c>
      <c r="AI17" s="289" t="s">
        <v>0</v>
      </c>
      <c r="AJ17" s="271" t="str">
        <f>IF(AN15="","",AN15)</f>
        <v/>
      </c>
      <c r="AK17" s="270" t="str">
        <f>IF(AP16="","",AP16)</f>
        <v/>
      </c>
      <c r="AL17" s="289" t="s">
        <v>0</v>
      </c>
      <c r="AM17" s="271" t="str">
        <f>IF(AN16="","",AN16)</f>
        <v/>
      </c>
      <c r="AN17" s="355"/>
      <c r="AO17" s="356"/>
      <c r="AP17" s="357"/>
      <c r="AQ17" s="264"/>
      <c r="AR17" s="264" t="s">
        <v>0</v>
      </c>
      <c r="AS17" s="264"/>
      <c r="AT17" s="267"/>
      <c r="AU17" s="265" t="s">
        <v>0</v>
      </c>
      <c r="AV17" s="292"/>
      <c r="AW17" s="293">
        <f t="shared" si="0"/>
        <v>0</v>
      </c>
      <c r="AX17" s="293">
        <f t="shared" si="10"/>
        <v>0</v>
      </c>
      <c r="AY17" s="293">
        <f t="shared" si="1"/>
        <v>0</v>
      </c>
      <c r="AZ17" s="293">
        <f t="shared" si="11"/>
        <v>0</v>
      </c>
      <c r="BA17" s="294">
        <f t="shared" si="23"/>
        <v>0</v>
      </c>
      <c r="BB17" s="123" t="s">
        <v>0</v>
      </c>
      <c r="BC17" s="194">
        <f t="shared" si="24"/>
        <v>0</v>
      </c>
      <c r="BD17" s="280">
        <f t="shared" si="20"/>
        <v>0</v>
      </c>
      <c r="BE17" s="127" t="str">
        <f t="shared" si="17"/>
        <v/>
      </c>
      <c r="BF17" s="128" t="str">
        <f>IF(G17="","",IF(G17&gt;I17,3,IF(G17=I17,1,0)))</f>
        <v/>
      </c>
      <c r="BG17" s="128" t="str">
        <f>IF(J17="","",IF(J17&gt;L17,3,IF(J17=L17,1,0)))</f>
        <v/>
      </c>
      <c r="BH17" s="128" t="str">
        <f>IF(M17="","",IF(M17&gt;O17,3,IF(M17=O17,1,0)))</f>
        <v/>
      </c>
      <c r="BI17" s="128" t="str">
        <f>IF(P17="","",IF(P17&gt;R17,3,IF(P17=R17,1,0)))</f>
        <v/>
      </c>
      <c r="BJ17" s="128" t="str">
        <f t="shared" si="25"/>
        <v/>
      </c>
      <c r="BK17" s="128" t="str">
        <f t="shared" si="26"/>
        <v/>
      </c>
      <c r="BL17" s="128" t="str">
        <f t="shared" si="27"/>
        <v/>
      </c>
      <c r="BM17" s="128" t="str">
        <f t="shared" si="28"/>
        <v/>
      </c>
      <c r="BN17" s="128" t="str">
        <f>IF(AE17="","",IF(AE17&gt;AG17,3,IF(AE17=AG17,1,0)))</f>
        <v/>
      </c>
      <c r="BO17" s="128" t="str">
        <f>IF(AH17="","",IF(AH17&gt;AJ17,3,IF(AH17=AJ17,1,0)))</f>
        <v/>
      </c>
      <c r="BP17" s="128" t="str">
        <f>IF(AK17="","",IF(AK17&gt;AM17,3,IF(AK17=AM17,1,0)))</f>
        <v/>
      </c>
      <c r="BQ17" s="128" t="str">
        <f t="shared" si="15"/>
        <v/>
      </c>
      <c r="BR17" s="283" t="str">
        <f t="shared" si="16"/>
        <v/>
      </c>
      <c r="BS17" s="249" t="str">
        <f t="shared" si="8"/>
        <v>vyrovnané</v>
      </c>
      <c r="BT17" s="125" t="str">
        <f t="shared" si="9"/>
        <v>vynikající</v>
      </c>
      <c r="CE17" s="202"/>
    </row>
    <row r="18" spans="1:83" ht="24.75" hidden="1" customHeight="1" x14ac:dyDescent="0.2">
      <c r="A18" s="245" t="s">
        <v>23</v>
      </c>
      <c r="B18" s="181"/>
      <c r="C18" s="246">
        <v>14</v>
      </c>
      <c r="D18" s="270" t="str">
        <f>IF(AS5="","",AS5)</f>
        <v/>
      </c>
      <c r="E18" s="258" t="s">
        <v>0</v>
      </c>
      <c r="F18" s="271" t="str">
        <f>IF(AQ5="","",AQ5)</f>
        <v/>
      </c>
      <c r="G18" s="270" t="str">
        <f>IF(AS6="","",AS6)</f>
        <v/>
      </c>
      <c r="H18" s="258" t="s">
        <v>0</v>
      </c>
      <c r="I18" s="271" t="str">
        <f>IF(AQ6="","",AQ6)</f>
        <v/>
      </c>
      <c r="J18" s="268" t="str">
        <f>IF(AS7="","",AS7)</f>
        <v/>
      </c>
      <c r="K18" s="258" t="s">
        <v>0</v>
      </c>
      <c r="L18" s="271" t="str">
        <f>IF(AQ7="","",AQ7)</f>
        <v/>
      </c>
      <c r="M18" s="257" t="str">
        <f>IF(AS8="","",AS8)</f>
        <v/>
      </c>
      <c r="N18" s="258" t="s">
        <v>0</v>
      </c>
      <c r="O18" s="259" t="str">
        <f>IF(AQ8="","",AQ8)</f>
        <v/>
      </c>
      <c r="P18" s="257" t="str">
        <f>IF(AS9="","",AS9)</f>
        <v/>
      </c>
      <c r="Q18" s="258" t="s">
        <v>0</v>
      </c>
      <c r="R18" s="259" t="str">
        <f>IF(AQ9="","",AQ9)</f>
        <v/>
      </c>
      <c r="S18" s="257" t="str">
        <f>IF(AS10="","",AS10)</f>
        <v/>
      </c>
      <c r="T18" s="258" t="s">
        <v>0</v>
      </c>
      <c r="U18" s="259" t="str">
        <f>IF(AQ10="","",AQ10)</f>
        <v/>
      </c>
      <c r="V18" s="257" t="str">
        <f>IF(AS11="","",AS11)</f>
        <v/>
      </c>
      <c r="W18" s="258" t="s">
        <v>0</v>
      </c>
      <c r="X18" s="259" t="str">
        <f>IF(AQ11="","",AQ11)</f>
        <v/>
      </c>
      <c r="Y18" s="257" t="str">
        <f>IF(AS12="","",AS12)</f>
        <v/>
      </c>
      <c r="Z18" s="258" t="s">
        <v>0</v>
      </c>
      <c r="AA18" s="259" t="str">
        <f>IF(AQ12="","",AQ12)</f>
        <v/>
      </c>
      <c r="AB18" s="257" t="str">
        <f>IF(AS13="","",AS13)</f>
        <v/>
      </c>
      <c r="AC18" s="258" t="s">
        <v>0</v>
      </c>
      <c r="AD18" s="259" t="str">
        <f>IF(AQ13="","",AQ13)</f>
        <v/>
      </c>
      <c r="AE18" s="270" t="str">
        <f>IF(AS14="","",AS14)</f>
        <v/>
      </c>
      <c r="AF18" s="258" t="s">
        <v>0</v>
      </c>
      <c r="AG18" s="271" t="str">
        <f>IF(AQ14="","",AQ14)</f>
        <v/>
      </c>
      <c r="AH18" s="270" t="str">
        <f>IF(AS15="","",AS15)</f>
        <v/>
      </c>
      <c r="AI18" s="258" t="s">
        <v>0</v>
      </c>
      <c r="AJ18" s="271" t="str">
        <f>IF(AQ15="","",AQ15)</f>
        <v/>
      </c>
      <c r="AK18" s="270" t="str">
        <f>IF(AS16="","",AS16)</f>
        <v/>
      </c>
      <c r="AL18" s="258" t="s">
        <v>0</v>
      </c>
      <c r="AM18" s="271" t="str">
        <f>IF(AQ16="","",AQ16)</f>
        <v/>
      </c>
      <c r="AN18" s="270" t="str">
        <f>IF(AS17="","",AS17)</f>
        <v/>
      </c>
      <c r="AO18" s="258" t="s">
        <v>0</v>
      </c>
      <c r="AP18" s="271" t="str">
        <f>IF(AQ17="","",AQ17)</f>
        <v/>
      </c>
      <c r="AQ18" s="355"/>
      <c r="AR18" s="356"/>
      <c r="AS18" s="357"/>
      <c r="AT18" s="260"/>
      <c r="AU18" s="263" t="s">
        <v>0</v>
      </c>
      <c r="AV18" s="272"/>
      <c r="AW18" s="126">
        <f t="shared" si="0"/>
        <v>0</v>
      </c>
      <c r="AX18" s="126">
        <f t="shared" si="10"/>
        <v>0</v>
      </c>
      <c r="AY18" s="126">
        <f t="shared" si="1"/>
        <v>0</v>
      </c>
      <c r="AZ18" s="126">
        <f t="shared" si="11"/>
        <v>0</v>
      </c>
      <c r="BA18" s="234">
        <f t="shared" si="23"/>
        <v>0</v>
      </c>
      <c r="BB18" s="180" t="s">
        <v>0</v>
      </c>
      <c r="BC18" s="194">
        <f t="shared" si="24"/>
        <v>0</v>
      </c>
      <c r="BD18" s="280">
        <f t="shared" si="20"/>
        <v>0</v>
      </c>
      <c r="BE18" s="127" t="str">
        <f t="shared" si="17"/>
        <v/>
      </c>
      <c r="BF18" s="128" t="str">
        <f>IF(G18="","",IF(G18&gt;I18,3,IF(G18=I18,1,0)))</f>
        <v/>
      </c>
      <c r="BG18" s="128" t="str">
        <f>IF(J18="","",IF(J18&gt;L18,3,IF(J18=L18,1,0)))</f>
        <v/>
      </c>
      <c r="BH18" s="128" t="str">
        <f>IF(M18="","",IF(M18&gt;O18,3,IF(M18=O18,1,0)))</f>
        <v/>
      </c>
      <c r="BI18" s="128" t="str">
        <f>IF(P18="","",IF(P18&gt;R18,3,IF(P18=R18,1,0)))</f>
        <v/>
      </c>
      <c r="BJ18" s="128" t="str">
        <f t="shared" si="25"/>
        <v/>
      </c>
      <c r="BK18" s="128" t="str">
        <f t="shared" si="26"/>
        <v/>
      </c>
      <c r="BL18" s="128" t="str">
        <f t="shared" si="27"/>
        <v/>
      </c>
      <c r="BM18" s="128" t="str">
        <f t="shared" si="28"/>
        <v/>
      </c>
      <c r="BN18" s="128" t="str">
        <f>IF(AE18="","",IF(AE18&gt;AG18,3,IF(AE18=AG18,1,0)))</f>
        <v/>
      </c>
      <c r="BO18" s="128" t="str">
        <f>IF(AH18="","",IF(AH18&gt;AJ18,3,IF(AH18=AJ18,1,0)))</f>
        <v/>
      </c>
      <c r="BP18" s="128" t="str">
        <f>IF(AK18="","",IF(AK18&gt;AM18,3,IF(AK18=AM18,1,0)))</f>
        <v/>
      </c>
      <c r="BQ18" s="128" t="str">
        <f t="shared" si="15"/>
        <v/>
      </c>
      <c r="BR18" s="283" t="str">
        <f t="shared" si="16"/>
        <v/>
      </c>
      <c r="BS18" s="248" t="str">
        <f t="shared" si="8"/>
        <v>vyrovnané</v>
      </c>
      <c r="BT18" s="247" t="str">
        <f t="shared" si="9"/>
        <v>vynikající</v>
      </c>
    </row>
    <row r="19" spans="1:83" ht="24.75" hidden="1" customHeight="1" thickBot="1" x14ac:dyDescent="0.25">
      <c r="A19" s="233" t="s">
        <v>25</v>
      </c>
      <c r="B19" s="130"/>
      <c r="C19" s="252">
        <v>15</v>
      </c>
      <c r="D19" s="273" t="str">
        <f>IF(AV6="","",AV6)</f>
        <v/>
      </c>
      <c r="E19" s="274" t="s">
        <v>0</v>
      </c>
      <c r="F19" s="275" t="str">
        <f>IF(AT6="","",AT6)</f>
        <v/>
      </c>
      <c r="G19" s="273" t="str">
        <f>IF(AV7="","",AV7)</f>
        <v/>
      </c>
      <c r="H19" s="274" t="s">
        <v>0</v>
      </c>
      <c r="I19" s="275" t="str">
        <f>IF(AT7="","",AT7)</f>
        <v/>
      </c>
      <c r="J19" s="273" t="str">
        <f>IF(AV7="","",AV7)</f>
        <v/>
      </c>
      <c r="K19" s="274" t="s">
        <v>0</v>
      </c>
      <c r="L19" s="275" t="str">
        <f>IF(AT7="","",AT7)</f>
        <v/>
      </c>
      <c r="M19" s="273" t="str">
        <f>IF(AV8="","",AV8)</f>
        <v/>
      </c>
      <c r="N19" s="274" t="s">
        <v>0</v>
      </c>
      <c r="O19" s="275" t="str">
        <f>IF(AT8="","",AT8)</f>
        <v/>
      </c>
      <c r="P19" s="273" t="str">
        <f>IF(AV9="","",AV9)</f>
        <v/>
      </c>
      <c r="Q19" s="274" t="s">
        <v>0</v>
      </c>
      <c r="R19" s="275" t="str">
        <f>IF(AT9="","",AT9)</f>
        <v/>
      </c>
      <c r="S19" s="273" t="str">
        <f>IF(AV10="","",AV10)</f>
        <v/>
      </c>
      <c r="T19" s="274" t="s">
        <v>0</v>
      </c>
      <c r="U19" s="275" t="str">
        <f>IF(AT10="","",AT10)</f>
        <v/>
      </c>
      <c r="V19" s="273" t="str">
        <f>IF(AV11="","",AV11)</f>
        <v/>
      </c>
      <c r="W19" s="274" t="s">
        <v>0</v>
      </c>
      <c r="X19" s="275" t="str">
        <f>IF(AT7="","",AT7)</f>
        <v/>
      </c>
      <c r="Y19" s="273" t="str">
        <f>IF(AV12="","",AV12)</f>
        <v/>
      </c>
      <c r="Z19" s="274" t="s">
        <v>0</v>
      </c>
      <c r="AA19" s="275" t="str">
        <f>IF(AT12="","",AT12)</f>
        <v/>
      </c>
      <c r="AB19" s="273" t="str">
        <f>IF(AV13="","",AV13)</f>
        <v/>
      </c>
      <c r="AC19" s="274" t="s">
        <v>0</v>
      </c>
      <c r="AD19" s="275" t="str">
        <f>IF(AT13="","",AT13)</f>
        <v/>
      </c>
      <c r="AE19" s="273" t="str">
        <f>IF(AV14="","",AV14)</f>
        <v/>
      </c>
      <c r="AF19" s="274" t="s">
        <v>0</v>
      </c>
      <c r="AG19" s="275" t="str">
        <f>IF(AT14="","",AT14)</f>
        <v/>
      </c>
      <c r="AH19" s="273" t="str">
        <f>IF(AV15="","",AV15)</f>
        <v/>
      </c>
      <c r="AI19" s="274" t="s">
        <v>0</v>
      </c>
      <c r="AJ19" s="275" t="str">
        <f>IF(AT15="","",AT15)</f>
        <v/>
      </c>
      <c r="AK19" s="273" t="str">
        <f>IF(AV16="","",AV16)</f>
        <v/>
      </c>
      <c r="AL19" s="274" t="s">
        <v>0</v>
      </c>
      <c r="AM19" s="275" t="str">
        <f>IF(AT16="","",AT16)</f>
        <v/>
      </c>
      <c r="AN19" s="273" t="str">
        <f>IF(AV17="","",AV17)</f>
        <v/>
      </c>
      <c r="AO19" s="274" t="s">
        <v>0</v>
      </c>
      <c r="AP19" s="275" t="str">
        <f>IF(AT17="","",AT17)</f>
        <v/>
      </c>
      <c r="AQ19" s="276" t="str">
        <f>IF(AV18="","",AV18)</f>
        <v/>
      </c>
      <c r="AR19" s="277" t="s">
        <v>0</v>
      </c>
      <c r="AS19" s="276" t="str">
        <f>IF(AT18="","",AT18)</f>
        <v/>
      </c>
      <c r="AT19" s="352"/>
      <c r="AU19" s="353"/>
      <c r="AV19" s="354"/>
      <c r="AW19" s="235">
        <f t="shared" si="0"/>
        <v>0</v>
      </c>
      <c r="AX19" s="235">
        <f t="shared" si="10"/>
        <v>0</v>
      </c>
      <c r="AY19" s="235">
        <f t="shared" si="1"/>
        <v>0</v>
      </c>
      <c r="AZ19" s="235">
        <f t="shared" si="11"/>
        <v>0</v>
      </c>
      <c r="BA19" s="242">
        <f t="shared" si="23"/>
        <v>0</v>
      </c>
      <c r="BB19" s="236" t="s">
        <v>0</v>
      </c>
      <c r="BC19" s="243">
        <f t="shared" si="24"/>
        <v>0</v>
      </c>
      <c r="BD19" s="281">
        <f t="shared" si="20"/>
        <v>0</v>
      </c>
      <c r="BE19" s="237" t="str">
        <f>IF(D19="","",IF(D19&gt;F19,3,IF(D19=F19,1,0)))</f>
        <v/>
      </c>
      <c r="BF19" s="238" t="str">
        <f>IF(G19="","",IF(G19&gt;I19,3,IF(G19=I19,1,0)))</f>
        <v/>
      </c>
      <c r="BG19" s="238" t="str">
        <f>IF(J19="","",IF(J19&gt;L19,3,IF(J19=L19,1,0)))</f>
        <v/>
      </c>
      <c r="BH19" s="238" t="str">
        <f>IF(M19="","",IF(M19&gt;O19,3,IF(M19=O19,1,0)))</f>
        <v/>
      </c>
      <c r="BI19" s="238" t="str">
        <f>IF(P19="","",IF(P19&gt;R19,3,IF(P19=R19,1,0)))</f>
        <v/>
      </c>
      <c r="BJ19" s="238" t="str">
        <f t="shared" si="25"/>
        <v/>
      </c>
      <c r="BK19" s="238" t="str">
        <f t="shared" si="26"/>
        <v/>
      </c>
      <c r="BL19" s="238" t="str">
        <f t="shared" si="27"/>
        <v/>
      </c>
      <c r="BM19" s="238" t="str">
        <f t="shared" si="28"/>
        <v/>
      </c>
      <c r="BN19" s="238" t="str">
        <f>IF(AE19="","",IF(AE19&gt;AG19,3,IF(AE19=AG19,1,0)))</f>
        <v/>
      </c>
      <c r="BO19" s="238" t="str">
        <f>IF(AH19="","",IF(AH19&gt;AJ19,3,IF(AH19=AJ19,1,0)))</f>
        <v/>
      </c>
      <c r="BP19" s="238" t="str">
        <f>IF(AK19="","",IF(AK19&gt;AM19,3,IF(AK19=AM19,1,0)))</f>
        <v/>
      </c>
      <c r="BQ19" s="238" t="str">
        <f t="shared" si="15"/>
        <v/>
      </c>
      <c r="BR19" s="286" t="str">
        <f t="shared" si="16"/>
        <v/>
      </c>
      <c r="BS19" s="250" t="str">
        <f t="shared" si="8"/>
        <v>vyrovnané</v>
      </c>
      <c r="BT19" s="239" t="str">
        <f t="shared" si="9"/>
        <v>vynikající</v>
      </c>
    </row>
    <row r="20" spans="1:83" x14ac:dyDescent="0.2">
      <c r="A20" s="202"/>
      <c r="B20" s="202"/>
      <c r="C20" s="203"/>
      <c r="D20" s="204"/>
      <c r="E20" s="205"/>
      <c r="F20" s="203"/>
      <c r="G20" s="204"/>
      <c r="H20" s="205"/>
      <c r="I20" s="203"/>
      <c r="J20" s="204"/>
      <c r="K20" s="205"/>
      <c r="L20" s="203"/>
      <c r="M20" s="204"/>
      <c r="N20" s="205"/>
      <c r="O20" s="203"/>
      <c r="P20" s="204"/>
      <c r="Q20" s="205"/>
      <c r="R20" s="203"/>
      <c r="S20" s="204"/>
      <c r="T20" s="205"/>
      <c r="U20" s="203"/>
      <c r="V20" s="204"/>
      <c r="W20" s="205"/>
      <c r="X20" s="203"/>
      <c r="Y20" s="204"/>
      <c r="Z20" s="205"/>
      <c r="AA20" s="203"/>
      <c r="AB20" s="204"/>
      <c r="AC20" s="205"/>
      <c r="AD20" s="203"/>
      <c r="AE20" s="204"/>
      <c r="AF20" s="205"/>
      <c r="AG20" s="203"/>
      <c r="AH20" s="204"/>
      <c r="AI20" s="205"/>
      <c r="AJ20" s="203"/>
      <c r="AK20" s="204"/>
      <c r="AL20" s="205"/>
      <c r="AM20" s="203"/>
      <c r="AN20" s="204"/>
      <c r="AO20" s="205"/>
      <c r="AP20" s="203"/>
      <c r="AQ20" s="203"/>
      <c r="AR20" s="203"/>
      <c r="AS20" s="203"/>
      <c r="AT20" s="204"/>
      <c r="AU20" s="205"/>
      <c r="AV20" s="203"/>
      <c r="AW20" s="205"/>
      <c r="AX20" s="205"/>
      <c r="AY20" s="205"/>
      <c r="AZ20" s="205"/>
      <c r="BA20" s="204"/>
      <c r="BB20" s="202"/>
      <c r="BC20" s="203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</row>
    <row r="21" spans="1:83" ht="31.5" x14ac:dyDescent="0.2">
      <c r="A21" s="202"/>
      <c r="B21" s="202"/>
      <c r="C21" s="203" t="s">
        <v>29</v>
      </c>
      <c r="D21" s="204"/>
      <c r="E21" s="205"/>
      <c r="F21" s="203"/>
      <c r="G21" s="204"/>
      <c r="H21" s="205"/>
      <c r="I21" s="203"/>
      <c r="J21" s="204"/>
      <c r="K21" s="205"/>
      <c r="L21" s="203"/>
      <c r="M21" s="204"/>
      <c r="N21" s="205"/>
      <c r="O21" s="203"/>
      <c r="P21" s="204"/>
      <c r="Q21" s="205"/>
      <c r="R21" s="203"/>
      <c r="S21" s="204"/>
      <c r="T21" s="205"/>
      <c r="U21" s="203"/>
      <c r="V21" s="204"/>
      <c r="W21" s="205"/>
      <c r="X21" s="203"/>
      <c r="Y21" s="204"/>
      <c r="Z21" s="205"/>
      <c r="AA21" s="203"/>
      <c r="AB21" s="204"/>
      <c r="AC21" s="205"/>
      <c r="AD21" s="203"/>
      <c r="AE21" s="204"/>
      <c r="AF21" s="205"/>
      <c r="AG21" s="203"/>
      <c r="AH21" s="204"/>
      <c r="AI21" s="205"/>
      <c r="AJ21" s="203"/>
      <c r="AK21" s="204"/>
      <c r="AL21" s="205"/>
      <c r="AM21" s="203"/>
      <c r="AN21" s="204"/>
      <c r="AO21" s="205"/>
      <c r="AP21" s="203"/>
      <c r="AQ21" s="203"/>
      <c r="AR21" s="203"/>
      <c r="AS21" s="203"/>
      <c r="AT21" s="204"/>
      <c r="AU21" s="205"/>
      <c r="AV21" s="203"/>
      <c r="AW21" s="205"/>
      <c r="AX21" s="205"/>
      <c r="AY21" s="205"/>
      <c r="AZ21" s="205"/>
      <c r="BA21" s="204"/>
      <c r="BB21" s="202"/>
      <c r="BC21" s="203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</row>
    <row r="22" spans="1:83" x14ac:dyDescent="0.2">
      <c r="A22" s="202"/>
      <c r="B22" s="202"/>
      <c r="C22" s="203"/>
      <c r="D22" s="204"/>
      <c r="E22" s="205"/>
      <c r="F22" s="203"/>
      <c r="G22" s="204"/>
      <c r="H22" s="205"/>
      <c r="I22" s="203"/>
      <c r="J22" s="204"/>
      <c r="K22" s="205"/>
      <c r="L22" s="203"/>
      <c r="M22" s="204"/>
      <c r="N22" s="205"/>
      <c r="O22" s="203"/>
      <c r="P22" s="204"/>
      <c r="Q22" s="205"/>
      <c r="R22" s="203"/>
      <c r="S22" s="204"/>
      <c r="T22" s="205"/>
      <c r="U22" s="203"/>
      <c r="V22" s="204"/>
      <c r="W22" s="205"/>
      <c r="X22" s="203"/>
      <c r="Y22" s="204"/>
      <c r="Z22" s="205"/>
      <c r="AA22" s="203"/>
      <c r="AB22" s="204"/>
      <c r="AC22" s="205"/>
      <c r="AD22" s="203"/>
      <c r="AE22" s="204"/>
      <c r="AF22" s="205"/>
      <c r="AG22" s="203"/>
      <c r="AH22" s="204"/>
      <c r="AI22" s="205"/>
      <c r="AJ22" s="203"/>
      <c r="AK22" s="204"/>
      <c r="AL22" s="205"/>
      <c r="AM22" s="203"/>
      <c r="AN22" s="204"/>
      <c r="AO22" s="205"/>
      <c r="AP22" s="203"/>
      <c r="AQ22" s="203"/>
      <c r="AR22" s="203"/>
      <c r="AS22" s="203"/>
      <c r="AT22" s="204"/>
      <c r="AU22" s="205"/>
      <c r="AV22" s="203"/>
      <c r="AW22" s="205"/>
      <c r="AX22" s="205"/>
      <c r="AY22" s="205"/>
      <c r="AZ22" s="205"/>
      <c r="BA22" s="204"/>
      <c r="BB22" s="202"/>
      <c r="BC22" s="203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</row>
    <row r="23" spans="1:83" hidden="1" x14ac:dyDescent="0.2">
      <c r="A23" s="202"/>
      <c r="B23" s="202"/>
      <c r="C23" s="203"/>
      <c r="D23" s="204"/>
      <c r="E23" s="205" t="s">
        <v>26</v>
      </c>
      <c r="F23" s="203"/>
      <c r="G23" s="204"/>
      <c r="H23" s="205"/>
      <c r="I23" s="203"/>
      <c r="J23" s="204"/>
      <c r="K23" s="205"/>
      <c r="L23" s="203"/>
      <c r="M23" s="204"/>
      <c r="N23" s="205"/>
      <c r="O23" s="203"/>
      <c r="P23" s="204"/>
      <c r="Q23" s="205"/>
      <c r="R23" s="203"/>
      <c r="S23" s="204"/>
      <c r="T23" s="205"/>
      <c r="U23" s="203"/>
      <c r="V23" s="204"/>
      <c r="W23" s="205"/>
      <c r="X23" s="203"/>
      <c r="Y23" s="204"/>
      <c r="Z23" s="205"/>
      <c r="AA23" s="203"/>
      <c r="AB23" s="204"/>
      <c r="AC23" s="205"/>
      <c r="AD23" s="203"/>
      <c r="AE23" s="204"/>
      <c r="AF23" s="205"/>
      <c r="AG23" s="203"/>
      <c r="AH23" s="204"/>
      <c r="AI23" s="205"/>
      <c r="AJ23" s="203"/>
      <c r="AK23" s="204"/>
      <c r="AL23" s="205"/>
      <c r="AM23" s="203"/>
      <c r="AN23" s="204"/>
      <c r="AO23" s="205"/>
      <c r="AP23" s="203"/>
      <c r="AQ23" s="203"/>
      <c r="AR23" s="203"/>
      <c r="AS23" s="203"/>
      <c r="AT23" s="204"/>
      <c r="AU23" s="205"/>
      <c r="AV23" s="203"/>
      <c r="AW23" s="205"/>
      <c r="AX23" s="205"/>
      <c r="AY23" s="205"/>
      <c r="AZ23" s="205"/>
      <c r="BA23" s="204"/>
      <c r="BB23" s="202"/>
      <c r="BC23" s="203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3" x14ac:dyDescent="0.2">
      <c r="A24" s="202"/>
      <c r="B24" s="202"/>
      <c r="C24" s="203"/>
      <c r="D24" s="204"/>
      <c r="E24" s="205"/>
      <c r="F24" s="203"/>
      <c r="G24" s="204"/>
      <c r="H24" s="205"/>
      <c r="I24" s="203"/>
      <c r="J24" s="204"/>
      <c r="K24" s="205"/>
      <c r="L24" s="203"/>
      <c r="M24" s="204"/>
      <c r="N24" s="205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3"/>
      <c r="AQ24" s="203"/>
      <c r="AR24" s="203"/>
      <c r="AS24" s="203"/>
      <c r="AT24" s="204"/>
      <c r="AU24" s="205"/>
      <c r="AV24" s="203"/>
      <c r="AW24" s="205"/>
      <c r="AX24" s="205"/>
      <c r="AY24" s="205"/>
      <c r="AZ24" s="205"/>
      <c r="BA24" s="204"/>
      <c r="BB24" s="202"/>
      <c r="BC24" s="203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3" x14ac:dyDescent="0.2">
      <c r="A25" s="202"/>
      <c r="B25" s="202"/>
      <c r="C25" s="203"/>
      <c r="D25" s="204"/>
      <c r="E25" s="205"/>
      <c r="F25" s="203"/>
      <c r="G25" s="204"/>
      <c r="H25" s="205"/>
      <c r="I25" s="203"/>
      <c r="J25" s="204"/>
      <c r="K25" s="205"/>
      <c r="L25" s="203"/>
      <c r="M25" s="204"/>
      <c r="N25" s="205"/>
      <c r="O25" s="203"/>
      <c r="P25" s="204"/>
      <c r="Q25" s="205"/>
      <c r="R25" s="203"/>
      <c r="S25" s="204"/>
      <c r="T25" s="205"/>
      <c r="U25" s="203"/>
      <c r="V25" s="204"/>
      <c r="W25" s="205"/>
      <c r="X25" s="203"/>
      <c r="Y25" s="204"/>
      <c r="Z25" s="205"/>
      <c r="AA25" s="203"/>
      <c r="AB25" s="204"/>
      <c r="AC25" s="205"/>
      <c r="AD25" s="203"/>
      <c r="AE25" s="204"/>
      <c r="AF25" s="205"/>
      <c r="AG25" s="203"/>
      <c r="AH25" s="204"/>
      <c r="AI25" s="205"/>
      <c r="AJ25" s="203"/>
      <c r="AK25" s="204"/>
      <c r="AL25" s="205"/>
      <c r="AM25" s="203"/>
      <c r="AN25" s="204"/>
      <c r="AO25" s="205"/>
      <c r="AP25" s="203"/>
      <c r="AQ25" s="203"/>
      <c r="AR25" s="203"/>
      <c r="AS25" s="203"/>
      <c r="AT25" s="204"/>
      <c r="AU25" s="205"/>
      <c r="AV25" s="203"/>
      <c r="AW25" s="205"/>
      <c r="AX25" s="205"/>
      <c r="AY25" s="205"/>
      <c r="AZ25" s="205"/>
      <c r="BA25" s="204"/>
      <c r="BB25" s="202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3" x14ac:dyDescent="0.2">
      <c r="A26" s="202"/>
      <c r="B26" s="202"/>
      <c r="C26" s="203"/>
      <c r="D26" s="204"/>
      <c r="E26" s="205"/>
      <c r="F26" s="203"/>
      <c r="G26" s="204"/>
      <c r="H26" s="205"/>
      <c r="I26" s="203"/>
      <c r="J26" s="204"/>
      <c r="K26" s="205"/>
      <c r="L26" s="203"/>
      <c r="M26" s="204"/>
      <c r="N26" s="205"/>
      <c r="O26" s="203"/>
      <c r="P26" s="204"/>
      <c r="Q26" s="205"/>
      <c r="R26" s="203"/>
      <c r="S26" s="204"/>
      <c r="T26" s="205"/>
      <c r="U26" s="203"/>
      <c r="V26" s="204"/>
      <c r="W26" s="205"/>
      <c r="X26" s="203"/>
      <c r="Y26" s="204"/>
      <c r="Z26" s="205"/>
      <c r="AA26" s="203"/>
      <c r="AB26" s="204"/>
      <c r="AC26" s="205"/>
      <c r="AD26" s="203"/>
      <c r="AE26" s="204"/>
      <c r="AF26" s="205"/>
      <c r="AG26" s="203"/>
      <c r="AH26" s="204"/>
      <c r="AI26" s="205"/>
      <c r="AJ26" s="203"/>
      <c r="AK26" s="204"/>
      <c r="AL26" s="205"/>
      <c r="AM26" s="203"/>
      <c r="AN26" s="204"/>
      <c r="AO26" s="205"/>
      <c r="AP26" s="203"/>
      <c r="AQ26" s="203"/>
      <c r="AR26" s="203"/>
      <c r="AS26" s="203"/>
      <c r="AT26" s="204"/>
      <c r="AU26" s="205"/>
      <c r="AV26" s="203"/>
      <c r="AW26" s="205"/>
      <c r="AX26" s="205"/>
      <c r="AY26" s="205"/>
      <c r="AZ26" s="205"/>
      <c r="BA26" s="204"/>
      <c r="BB26" s="202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3" x14ac:dyDescent="0.2">
      <c r="A27" s="202"/>
      <c r="B27" s="202"/>
      <c r="C27" s="203"/>
      <c r="D27" s="204"/>
      <c r="E27" s="205"/>
      <c r="F27" s="203"/>
      <c r="G27" s="204"/>
      <c r="H27" s="205"/>
      <c r="I27" s="203"/>
      <c r="J27" s="204"/>
      <c r="K27" s="205"/>
      <c r="L27" s="203"/>
      <c r="M27" s="204"/>
      <c r="N27" s="205"/>
      <c r="O27" s="203"/>
      <c r="P27" s="204"/>
      <c r="Q27" s="205"/>
      <c r="R27" s="203"/>
      <c r="S27" s="204"/>
      <c r="T27" s="205"/>
      <c r="U27" s="203"/>
      <c r="V27" s="204"/>
      <c r="W27" s="205"/>
      <c r="X27" s="203"/>
      <c r="Y27" s="204"/>
      <c r="Z27" s="205"/>
      <c r="AA27" s="203"/>
      <c r="AB27" s="204"/>
      <c r="AC27" s="205"/>
      <c r="AD27" s="203"/>
      <c r="AE27" s="204"/>
      <c r="AF27" s="205"/>
      <c r="AG27" s="203"/>
      <c r="AH27" s="204"/>
      <c r="AI27" s="205"/>
      <c r="AJ27" s="203"/>
      <c r="AK27" s="204"/>
      <c r="AL27" s="205"/>
      <c r="AM27" s="203"/>
      <c r="AN27" s="204"/>
      <c r="AO27" s="205"/>
      <c r="AP27" s="203"/>
      <c r="AQ27" s="203"/>
      <c r="AR27" s="203"/>
      <c r="AS27" s="203"/>
      <c r="AT27" s="204"/>
      <c r="AU27" s="205"/>
      <c r="AV27" s="203"/>
      <c r="AW27" s="205"/>
      <c r="AX27" s="205"/>
      <c r="AY27" s="205"/>
      <c r="AZ27" s="205"/>
      <c r="BA27" s="204"/>
      <c r="BB27" s="202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3" x14ac:dyDescent="0.2">
      <c r="A28" s="202"/>
      <c r="B28" s="202"/>
      <c r="C28"/>
      <c r="D28" s="204"/>
      <c r="E28" s="205"/>
      <c r="F28" s="203"/>
      <c r="G28" s="204"/>
      <c r="H28" s="205"/>
      <c r="I28" s="203"/>
      <c r="J28" s="204"/>
      <c r="K28" s="205"/>
      <c r="L28" s="203"/>
      <c r="M28" s="204"/>
      <c r="N28" s="205"/>
      <c r="O28" s="203"/>
      <c r="P28" s="204"/>
      <c r="Q28" s="205"/>
      <c r="R28" s="203"/>
      <c r="S28" s="204"/>
      <c r="T28" s="205"/>
      <c r="U28" s="203"/>
      <c r="V28" s="204"/>
      <c r="W28" s="205"/>
      <c r="X28" s="203"/>
      <c r="Y28" s="204"/>
      <c r="Z28" s="205"/>
      <c r="AA28" s="203"/>
      <c r="AB28" s="204"/>
      <c r="AC28" s="205"/>
      <c r="AD28" s="203"/>
      <c r="AE28" s="204"/>
      <c r="AF28" s="205"/>
      <c r="AG28" s="203"/>
      <c r="AH28" s="204"/>
      <c r="AI28" s="205"/>
      <c r="AJ28" s="203"/>
      <c r="AK28" s="204"/>
      <c r="AL28" s="205"/>
      <c r="AM28" s="203"/>
      <c r="AN28" s="204"/>
      <c r="AO28" s="205"/>
      <c r="AP28" s="203"/>
      <c r="AQ28" s="203"/>
      <c r="AR28" s="203"/>
      <c r="AS28" s="203"/>
      <c r="AT28" s="204"/>
      <c r="AU28" s="205"/>
      <c r="AV28" s="203"/>
      <c r="AW28" s="205"/>
      <c r="AX28" s="205"/>
      <c r="AY28" s="205"/>
      <c r="AZ28" s="205"/>
      <c r="BA28" s="204"/>
      <c r="BB28" s="202"/>
      <c r="BC28" s="203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3" x14ac:dyDescent="0.2">
      <c r="A29" s="202"/>
      <c r="B29" s="202"/>
      <c r="C29" s="203"/>
      <c r="D29" s="204"/>
      <c r="E29" s="205"/>
      <c r="F29" s="203"/>
      <c r="G29" s="204"/>
      <c r="H29" s="205"/>
      <c r="I29" s="203"/>
      <c r="J29" s="204"/>
      <c r="K29" s="205"/>
      <c r="L29" s="203"/>
      <c r="M29" s="204"/>
      <c r="N29" s="205"/>
      <c r="O29" s="203"/>
      <c r="P29" s="204"/>
      <c r="Q29" s="205"/>
      <c r="R29" s="203"/>
      <c r="S29" s="204"/>
      <c r="T29" s="205"/>
      <c r="U29" s="203"/>
      <c r="V29" s="204"/>
      <c r="W29" s="205"/>
      <c r="X29" s="203"/>
      <c r="Y29" s="204"/>
      <c r="Z29" s="205"/>
      <c r="AA29" s="203"/>
      <c r="AB29" s="204"/>
      <c r="AC29" s="205"/>
      <c r="AD29" s="203"/>
      <c r="AE29" s="204"/>
      <c r="AF29" s="205"/>
      <c r="AG29" s="203"/>
      <c r="AH29" s="204"/>
      <c r="AI29" s="205"/>
      <c r="AJ29" s="203"/>
      <c r="AK29" s="204"/>
      <c r="AL29" s="205"/>
      <c r="AM29" s="203"/>
      <c r="AN29" s="204"/>
      <c r="AO29" s="205"/>
      <c r="AP29" s="203"/>
      <c r="AQ29" s="203"/>
      <c r="AR29" s="203"/>
      <c r="AS29" s="203"/>
      <c r="AT29" s="204"/>
      <c r="AU29" s="205"/>
      <c r="AV29" s="203"/>
      <c r="AW29" s="205"/>
      <c r="AX29" s="205"/>
      <c r="AY29" s="205"/>
      <c r="AZ29" s="205"/>
      <c r="BA29" s="204"/>
      <c r="BB29" s="202"/>
      <c r="BC29" s="203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3" x14ac:dyDescent="0.2">
      <c r="A30" s="202"/>
      <c r="B30" s="202"/>
      <c r="C30" s="203"/>
      <c r="D30" s="204"/>
      <c r="E30" s="205"/>
      <c r="F30" s="203"/>
      <c r="G30" s="204"/>
      <c r="H30" s="205"/>
      <c r="I30" s="203"/>
      <c r="J30" s="204"/>
      <c r="K30" s="205"/>
      <c r="L30" s="203"/>
      <c r="M30" s="204"/>
      <c r="N30" s="205"/>
      <c r="O30" s="203"/>
      <c r="P30" s="204"/>
      <c r="Q30" s="205"/>
      <c r="R30" s="203"/>
      <c r="S30" s="204"/>
      <c r="T30" s="205"/>
      <c r="U30" s="203"/>
      <c r="V30" s="204"/>
      <c r="W30" s="205"/>
      <c r="X30" s="203"/>
      <c r="Y30" s="204"/>
      <c r="Z30" s="205"/>
      <c r="AA30" s="203"/>
      <c r="AB30" s="204"/>
      <c r="AC30" s="205"/>
      <c r="AD30" s="203"/>
      <c r="AE30" s="204"/>
      <c r="AF30" s="205"/>
      <c r="AG30" s="203"/>
      <c r="AH30" s="204"/>
      <c r="AI30" s="205"/>
      <c r="AJ30" s="203"/>
      <c r="AK30" s="204"/>
      <c r="AL30" s="205"/>
      <c r="AM30" s="203"/>
      <c r="AN30" s="204"/>
      <c r="AO30" s="205"/>
      <c r="AP30" s="203"/>
      <c r="AQ30" s="203"/>
      <c r="AR30" s="203"/>
      <c r="AS30" s="203"/>
      <c r="AT30" s="204"/>
      <c r="AU30" s="205"/>
      <c r="AV30" s="203"/>
      <c r="AW30" s="205"/>
      <c r="AX30" s="205"/>
      <c r="AY30" s="205"/>
      <c r="AZ30" s="205"/>
      <c r="BA30" s="204"/>
      <c r="BB30" s="202"/>
      <c r="BC30" s="203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3" x14ac:dyDescent="0.2">
      <c r="A31" s="202"/>
      <c r="B31" s="202"/>
      <c r="C31" s="203"/>
      <c r="D31" s="204"/>
      <c r="E31" s="205"/>
      <c r="F31" s="203"/>
      <c r="G31" s="204"/>
      <c r="H31" s="205"/>
      <c r="I31" s="203"/>
      <c r="J31" s="204"/>
      <c r="K31" s="205"/>
      <c r="L31" s="203"/>
      <c r="M31" s="204"/>
      <c r="N31" s="205"/>
      <c r="O31" s="203"/>
      <c r="P31" s="204"/>
      <c r="Q31" s="205"/>
      <c r="R31" s="203"/>
      <c r="S31" s="204"/>
      <c r="T31" s="205"/>
      <c r="U31" s="203"/>
      <c r="V31" s="204"/>
      <c r="W31" s="205"/>
      <c r="X31" s="203"/>
      <c r="Y31" s="204"/>
      <c r="Z31" s="205"/>
      <c r="AA31" s="203"/>
      <c r="AB31" s="204"/>
      <c r="AC31" s="205"/>
      <c r="AD31" s="203"/>
      <c r="AE31" s="204"/>
      <c r="AF31" s="205"/>
      <c r="AG31" s="203"/>
      <c r="AH31" s="204"/>
      <c r="AI31" s="205"/>
      <c r="AJ31" s="203"/>
      <c r="AK31" s="204"/>
      <c r="AL31" s="205"/>
      <c r="AM31" s="203"/>
      <c r="AN31" s="204"/>
      <c r="AO31" s="205"/>
      <c r="AP31" s="203"/>
      <c r="AQ31" s="203"/>
      <c r="AR31" s="203"/>
      <c r="AS31" s="203"/>
      <c r="AT31" s="204"/>
      <c r="AU31" s="205"/>
      <c r="AV31" s="203"/>
      <c r="AW31" s="205"/>
      <c r="AX31" s="205"/>
      <c r="AY31" s="205"/>
      <c r="AZ31" s="205"/>
      <c r="BA31" s="204"/>
      <c r="BB31" s="202"/>
      <c r="BC31" s="203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3" x14ac:dyDescent="0.2">
      <c r="A32" s="202"/>
      <c r="B32" s="202"/>
      <c r="C32" s="203"/>
      <c r="D32" s="204"/>
      <c r="E32" s="205"/>
      <c r="F32" s="203"/>
      <c r="G32" s="204"/>
      <c r="H32" s="205"/>
      <c r="I32" s="203"/>
      <c r="J32" s="204"/>
      <c r="K32" s="205"/>
      <c r="L32" s="203"/>
      <c r="M32" s="204"/>
      <c r="N32" s="205"/>
      <c r="O32" s="203"/>
      <c r="P32" s="204"/>
      <c r="Q32" s="205"/>
      <c r="R32" s="203"/>
      <c r="S32" s="204"/>
      <c r="T32" s="205"/>
      <c r="U32" s="203"/>
      <c r="V32" s="204"/>
      <c r="W32" s="205"/>
      <c r="X32" s="203"/>
      <c r="Y32" s="204"/>
      <c r="Z32" s="205"/>
      <c r="AA32" s="203"/>
      <c r="AB32" s="204"/>
      <c r="AC32" s="205"/>
      <c r="AD32" s="203"/>
      <c r="AE32" s="204"/>
      <c r="AF32" s="205"/>
      <c r="AG32" s="203"/>
      <c r="AH32" s="204"/>
      <c r="AI32" s="205"/>
      <c r="AJ32" s="203"/>
      <c r="AK32" s="204"/>
      <c r="AL32" s="205"/>
      <c r="AM32" s="203"/>
      <c r="AN32" s="204"/>
      <c r="AO32" s="205"/>
      <c r="AP32" s="203"/>
      <c r="AQ32" s="203"/>
      <c r="AR32" s="203"/>
      <c r="AS32" s="203"/>
      <c r="AT32" s="204"/>
      <c r="AU32" s="205"/>
      <c r="AV32" s="203"/>
      <c r="AW32" s="205"/>
      <c r="AX32" s="205"/>
      <c r="AY32" s="205"/>
      <c r="AZ32" s="205"/>
      <c r="BA32" s="204"/>
      <c r="BB32" s="202"/>
      <c r="BC32" s="203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x14ac:dyDescent="0.2">
      <c r="A33" s="202"/>
      <c r="B33" s="202"/>
      <c r="C33" s="203"/>
      <c r="D33" s="204"/>
      <c r="E33" s="205"/>
      <c r="F33" s="203"/>
      <c r="G33" s="204"/>
      <c r="H33" s="205"/>
      <c r="I33" s="203"/>
      <c r="J33" s="204"/>
      <c r="K33" s="205"/>
      <c r="L33" s="203"/>
      <c r="M33" s="204"/>
      <c r="N33" s="205"/>
      <c r="O33" s="203"/>
      <c r="P33" s="204"/>
      <c r="Q33" s="205"/>
      <c r="R33" s="203"/>
      <c r="S33" s="204"/>
      <c r="T33" s="205"/>
      <c r="U33" s="203"/>
      <c r="V33" s="204"/>
      <c r="W33" s="205"/>
      <c r="X33" s="203"/>
      <c r="Y33" s="204"/>
      <c r="Z33" s="205"/>
      <c r="AA33" s="203"/>
      <c r="AB33" s="204"/>
      <c r="AC33" s="205"/>
      <c r="AD33" s="203"/>
      <c r="AE33" s="204"/>
      <c r="AF33" s="205"/>
      <c r="AG33" s="203"/>
      <c r="AH33" s="204"/>
      <c r="AI33" s="205"/>
      <c r="AJ33" s="203"/>
      <c r="AK33" s="204"/>
      <c r="AL33" s="205"/>
      <c r="AM33" s="203"/>
      <c r="AN33" s="204"/>
      <c r="AO33" s="205"/>
      <c r="AP33" s="203"/>
      <c r="AQ33" s="203"/>
      <c r="AR33" s="203"/>
      <c r="AS33" s="203"/>
      <c r="AT33" s="204"/>
      <c r="AU33" s="205"/>
      <c r="AV33" s="203"/>
      <c r="AW33" s="205"/>
      <c r="AX33" s="205"/>
      <c r="AY33" s="205"/>
      <c r="AZ33" s="205"/>
      <c r="BA33" s="204"/>
      <c r="BB33" s="202"/>
      <c r="BC33" s="203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x14ac:dyDescent="0.2">
      <c r="A34" s="202"/>
      <c r="B34" s="202"/>
      <c r="C34" s="203"/>
      <c r="D34" s="204"/>
      <c r="E34" s="205"/>
      <c r="F34" s="203"/>
      <c r="G34" s="204"/>
      <c r="H34" s="205"/>
      <c r="I34" s="203"/>
      <c r="J34" s="204"/>
      <c r="K34" s="205"/>
      <c r="L34" s="203"/>
      <c r="M34" s="204"/>
      <c r="N34" s="205"/>
      <c r="O34" s="203"/>
      <c r="P34" s="204"/>
      <c r="Q34" s="205"/>
      <c r="R34" s="203"/>
      <c r="S34" s="204"/>
      <c r="T34" s="205"/>
      <c r="U34" s="203"/>
      <c r="V34" s="204"/>
      <c r="W34" s="205"/>
      <c r="X34" s="203"/>
      <c r="Y34" s="204"/>
      <c r="Z34" s="205"/>
      <c r="AA34" s="203"/>
      <c r="AB34" s="204"/>
      <c r="AC34" s="205"/>
      <c r="AD34" s="203"/>
      <c r="AE34" s="204"/>
      <c r="AF34" s="205"/>
      <c r="AG34" s="203"/>
      <c r="AH34" s="204"/>
      <c r="AI34" s="205"/>
      <c r="AJ34" s="203"/>
      <c r="AK34" s="204"/>
      <c r="AL34" s="205"/>
      <c r="AM34" s="203"/>
      <c r="AN34" s="204"/>
      <c r="AO34" s="205"/>
      <c r="AP34" s="203"/>
      <c r="AQ34" s="203"/>
      <c r="AR34" s="203"/>
      <c r="AS34" s="203"/>
      <c r="AT34" s="204"/>
      <c r="AU34" s="205"/>
      <c r="AV34" s="203"/>
      <c r="AW34" s="205"/>
      <c r="AX34" s="205"/>
      <c r="AY34" s="205"/>
      <c r="AZ34" s="205"/>
      <c r="BA34" s="204"/>
      <c r="BB34" s="202"/>
      <c r="BC34" s="203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x14ac:dyDescent="0.2">
      <c r="A35" s="202"/>
      <c r="B35" s="202"/>
      <c r="C35" s="203"/>
      <c r="D35" s="204"/>
      <c r="E35" s="205"/>
      <c r="F35" s="203"/>
      <c r="G35" s="204"/>
      <c r="H35" s="205"/>
      <c r="I35" s="203"/>
      <c r="J35" s="204"/>
      <c r="K35" s="205"/>
      <c r="L35" s="203"/>
      <c r="M35" s="204"/>
      <c r="N35" s="205"/>
      <c r="O35" s="203"/>
      <c r="P35" s="204"/>
      <c r="Q35" s="205"/>
      <c r="R35" s="203"/>
      <c r="S35" s="204"/>
      <c r="T35" s="205"/>
      <c r="U35" s="203"/>
      <c r="V35" s="204"/>
      <c r="W35" s="205"/>
      <c r="X35" s="203"/>
      <c r="Y35" s="204"/>
      <c r="Z35" s="205"/>
      <c r="AA35" s="203"/>
      <c r="AB35" s="204"/>
      <c r="AC35" s="205"/>
      <c r="AD35" s="203"/>
      <c r="AE35" s="204"/>
      <c r="AF35" s="205"/>
      <c r="AG35" s="203"/>
      <c r="AH35" s="204"/>
      <c r="AI35" s="205"/>
      <c r="AJ35" s="203"/>
      <c r="AK35" s="204"/>
      <c r="AL35" s="205"/>
      <c r="AM35" s="203"/>
      <c r="AN35" s="204"/>
      <c r="AO35" s="205"/>
      <c r="AP35" s="203"/>
      <c r="AQ35" s="203"/>
      <c r="AR35" s="203"/>
      <c r="AS35" s="203"/>
      <c r="AT35" s="204"/>
      <c r="AU35" s="205"/>
      <c r="AV35" s="203"/>
      <c r="AW35" s="205"/>
      <c r="AX35" s="205"/>
      <c r="AY35" s="205"/>
      <c r="AZ35" s="205"/>
      <c r="BA35" s="204"/>
      <c r="BB35" s="202"/>
      <c r="BC35" s="203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x14ac:dyDescent="0.2">
      <c r="A36" s="202"/>
      <c r="B36" s="202"/>
      <c r="C36" s="203"/>
      <c r="D36" s="204"/>
      <c r="E36" s="205"/>
      <c r="F36" s="203"/>
      <c r="G36" s="204"/>
      <c r="H36" s="205"/>
      <c r="I36" s="203"/>
      <c r="J36" s="204"/>
      <c r="K36" s="205"/>
      <c r="L36" s="203"/>
      <c r="M36" s="204"/>
      <c r="N36" s="205"/>
      <c r="O36" s="203"/>
      <c r="P36" s="204"/>
      <c r="Q36" s="205"/>
      <c r="R36" s="203"/>
      <c r="S36" s="204"/>
      <c r="T36" s="205"/>
      <c r="U36" s="203"/>
      <c r="V36" s="204"/>
      <c r="W36" s="205"/>
      <c r="X36" s="203"/>
      <c r="Y36" s="204"/>
      <c r="Z36" s="205"/>
      <c r="AA36" s="203"/>
      <c r="AB36" s="204"/>
      <c r="AC36" s="205"/>
      <c r="AD36" s="203"/>
      <c r="AE36" s="204"/>
      <c r="AF36" s="205"/>
      <c r="AG36" s="203"/>
      <c r="AH36" s="204"/>
      <c r="AI36" s="205"/>
      <c r="AJ36" s="203"/>
      <c r="AK36" s="204"/>
      <c r="AL36" s="205"/>
      <c r="AM36" s="203"/>
      <c r="AN36" s="204"/>
      <c r="AO36" s="205"/>
      <c r="AP36" s="203"/>
      <c r="AQ36" s="203"/>
      <c r="AR36" s="203"/>
      <c r="AS36" s="203"/>
      <c r="AT36" s="204"/>
      <c r="AU36" s="205"/>
      <c r="AV36" s="203"/>
      <c r="AW36" s="205"/>
      <c r="AX36" s="205"/>
      <c r="AY36" s="205"/>
      <c r="AZ36" s="205"/>
      <c r="BA36" s="204"/>
      <c r="BB36" s="202"/>
      <c r="BC36" s="203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x14ac:dyDescent="0.2">
      <c r="A37" s="202"/>
      <c r="B37" s="202"/>
      <c r="C37" s="203"/>
      <c r="D37" s="204"/>
      <c r="E37" s="205"/>
      <c r="F37" s="203"/>
      <c r="G37" s="204"/>
      <c r="H37" s="205"/>
      <c r="I37" s="203"/>
      <c r="J37" s="204"/>
      <c r="K37" s="205"/>
      <c r="L37" s="203"/>
      <c r="M37" s="204"/>
      <c r="N37" s="205"/>
      <c r="O37" s="203"/>
      <c r="P37" s="204"/>
      <c r="Q37" s="205"/>
      <c r="R37" s="203"/>
      <c r="S37" s="204"/>
      <c r="T37" s="205"/>
      <c r="U37" s="203"/>
      <c r="V37" s="204"/>
      <c r="W37" s="205"/>
      <c r="X37" s="203"/>
      <c r="Y37" s="204"/>
      <c r="Z37" s="205"/>
      <c r="AA37" s="203"/>
      <c r="AB37" s="204"/>
      <c r="AC37" s="205"/>
      <c r="AD37" s="203"/>
      <c r="AE37" s="204"/>
      <c r="AF37" s="205"/>
      <c r="AG37" s="203"/>
      <c r="AH37" s="204"/>
      <c r="AI37" s="205"/>
      <c r="AJ37" s="203"/>
      <c r="AK37" s="204"/>
      <c r="AL37" s="205"/>
      <c r="AM37" s="203"/>
      <c r="AN37" s="204"/>
      <c r="AO37" s="205"/>
      <c r="AP37" s="203"/>
      <c r="AQ37" s="203"/>
      <c r="AR37" s="203"/>
      <c r="AS37" s="203"/>
      <c r="AT37" s="204"/>
      <c r="AU37" s="205"/>
      <c r="AV37" s="203"/>
      <c r="AW37" s="205"/>
      <c r="AX37" s="205"/>
      <c r="AY37" s="205"/>
      <c r="AZ37" s="205"/>
      <c r="BA37" s="204"/>
      <c r="BB37" s="202"/>
      <c r="BC37" s="203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x14ac:dyDescent="0.2">
      <c r="A38" s="202"/>
      <c r="B38" s="202"/>
      <c r="C38" s="203"/>
      <c r="D38" s="204"/>
      <c r="E38" s="205"/>
      <c r="F38" s="203"/>
      <c r="G38" s="204"/>
      <c r="H38" s="205"/>
      <c r="I38" s="203"/>
      <c r="J38" s="204"/>
      <c r="K38" s="205"/>
      <c r="L38" s="203"/>
      <c r="M38" s="204"/>
      <c r="N38" s="205"/>
      <c r="O38" s="203"/>
      <c r="P38" s="204"/>
      <c r="Q38" s="205"/>
      <c r="R38" s="203"/>
      <c r="S38" s="204"/>
      <c r="T38" s="205"/>
      <c r="U38" s="203"/>
      <c r="V38" s="204"/>
      <c r="W38" s="205"/>
      <c r="X38" s="203"/>
      <c r="Y38" s="204"/>
      <c r="Z38" s="205"/>
      <c r="AA38" s="203"/>
      <c r="AB38" s="204"/>
      <c r="AC38" s="205"/>
      <c r="AD38" s="203"/>
      <c r="AE38" s="204"/>
      <c r="AF38" s="205"/>
      <c r="AG38" s="203"/>
      <c r="AH38" s="204"/>
      <c r="AI38" s="205"/>
      <c r="AJ38" s="203"/>
      <c r="AK38" s="204"/>
      <c r="AL38" s="205"/>
      <c r="AM38" s="203"/>
      <c r="AN38" s="204"/>
      <c r="AO38" s="205"/>
      <c r="AP38" s="203"/>
      <c r="AQ38" s="203"/>
      <c r="AR38" s="203"/>
      <c r="AS38" s="203"/>
      <c r="AT38" s="204"/>
      <c r="AU38" s="205"/>
      <c r="AV38" s="203"/>
      <c r="AW38" s="205"/>
      <c r="AX38" s="205"/>
      <c r="AY38" s="205"/>
      <c r="AZ38" s="205"/>
      <c r="BA38" s="204"/>
      <c r="BB38" s="202"/>
      <c r="BC38" s="203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x14ac:dyDescent="0.2">
      <c r="A39" s="202"/>
      <c r="B39" s="202"/>
      <c r="C39" s="203"/>
      <c r="D39" s="204"/>
      <c r="E39" s="205"/>
      <c r="F39" s="203"/>
      <c r="G39" s="204"/>
      <c r="H39" s="205"/>
      <c r="I39" s="203"/>
      <c r="J39" s="204"/>
      <c r="K39" s="205"/>
      <c r="L39" s="203"/>
      <c r="M39" s="204"/>
      <c r="N39" s="205"/>
      <c r="O39" s="203"/>
      <c r="P39" s="204"/>
      <c r="Q39" s="205"/>
      <c r="R39" s="203"/>
      <c r="S39" s="204"/>
      <c r="T39" s="205"/>
      <c r="U39" s="203"/>
      <c r="V39" s="204"/>
      <c r="W39" s="205"/>
      <c r="X39" s="203"/>
      <c r="Y39" s="204"/>
      <c r="Z39" s="205"/>
      <c r="AA39" s="203"/>
      <c r="AB39" s="204"/>
      <c r="AC39" s="205"/>
      <c r="AD39" s="203"/>
      <c r="AE39" s="204"/>
      <c r="AF39" s="205"/>
      <c r="AG39" s="203"/>
      <c r="AH39" s="204"/>
      <c r="AI39" s="205"/>
      <c r="AJ39" s="203"/>
      <c r="AK39" s="204"/>
      <c r="AL39" s="205"/>
      <c r="AM39" s="203"/>
      <c r="AN39" s="204"/>
      <c r="AO39" s="205"/>
      <c r="AP39" s="203"/>
      <c r="AQ39" s="203"/>
      <c r="AR39" s="203"/>
      <c r="AS39" s="203"/>
      <c r="AT39" s="204"/>
      <c r="AU39" s="205"/>
      <c r="AV39" s="203"/>
      <c r="AW39" s="205"/>
      <c r="AX39" s="205"/>
      <c r="AY39" s="205"/>
      <c r="AZ39" s="205"/>
      <c r="BA39" s="204"/>
      <c r="BB39" s="202"/>
      <c r="BC39" s="203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x14ac:dyDescent="0.2">
      <c r="A40" s="202"/>
      <c r="B40" s="202"/>
      <c r="C40" s="203"/>
      <c r="D40" s="204"/>
      <c r="E40" s="205"/>
      <c r="F40" s="203"/>
      <c r="G40" s="204"/>
      <c r="H40" s="205"/>
      <c r="I40" s="203"/>
      <c r="J40" s="204"/>
      <c r="K40" s="205"/>
      <c r="L40" s="203"/>
      <c r="M40" s="204"/>
      <c r="N40" s="205"/>
      <c r="O40" s="203"/>
      <c r="P40" s="204"/>
      <c r="Q40" s="205"/>
      <c r="R40" s="203"/>
      <c r="S40" s="204"/>
      <c r="T40" s="205"/>
      <c r="U40" s="203"/>
      <c r="V40" s="204"/>
      <c r="W40" s="205"/>
      <c r="X40" s="203"/>
      <c r="Y40" s="204"/>
      <c r="Z40" s="205"/>
      <c r="AA40" s="203"/>
      <c r="AB40" s="204"/>
      <c r="AC40" s="205"/>
      <c r="AD40" s="203"/>
      <c r="AE40" s="204"/>
      <c r="AF40" s="205"/>
      <c r="AG40" s="203"/>
      <c r="AH40" s="204"/>
      <c r="AI40" s="205"/>
      <c r="AJ40" s="203"/>
      <c r="AK40" s="204"/>
      <c r="AL40" s="205"/>
      <c r="AM40" s="203"/>
      <c r="AN40" s="204"/>
      <c r="AO40" s="205"/>
      <c r="AP40" s="203"/>
      <c r="AQ40" s="203"/>
      <c r="AR40" s="203"/>
      <c r="AS40" s="203"/>
      <c r="AT40" s="204"/>
      <c r="AU40" s="205"/>
      <c r="AV40" s="203"/>
      <c r="AW40" s="205"/>
      <c r="AX40" s="205"/>
      <c r="AY40" s="205"/>
      <c r="AZ40" s="205"/>
      <c r="BA40" s="204"/>
      <c r="BB40" s="202"/>
      <c r="BC40" s="203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x14ac:dyDescent="0.2">
      <c r="A41" s="202"/>
      <c r="B41" s="202"/>
      <c r="C41" s="203"/>
      <c r="D41" s="204"/>
      <c r="E41" s="205"/>
      <c r="F41" s="203"/>
      <c r="G41" s="204"/>
      <c r="H41" s="205"/>
      <c r="I41" s="203"/>
      <c r="J41" s="204"/>
      <c r="K41" s="205"/>
      <c r="L41" s="203"/>
      <c r="M41" s="204"/>
      <c r="N41" s="205"/>
      <c r="O41" s="203"/>
      <c r="P41" s="204"/>
      <c r="Q41" s="205"/>
      <c r="R41" s="203"/>
      <c r="S41" s="204"/>
      <c r="T41" s="205"/>
      <c r="U41" s="203"/>
      <c r="V41" s="204"/>
      <c r="W41" s="205"/>
      <c r="X41" s="203"/>
      <c r="Y41" s="204"/>
      <c r="Z41" s="205"/>
      <c r="AA41" s="203"/>
      <c r="AB41" s="204"/>
      <c r="AC41" s="205"/>
      <c r="AD41" s="203"/>
      <c r="AE41" s="204"/>
      <c r="AF41" s="205"/>
      <c r="AG41" s="203"/>
      <c r="AH41" s="204"/>
      <c r="AI41" s="205"/>
      <c r="AJ41" s="203"/>
      <c r="AK41" s="204"/>
      <c r="AL41" s="205"/>
      <c r="AM41" s="203"/>
      <c r="AN41" s="204"/>
      <c r="AO41" s="205"/>
      <c r="AP41" s="203"/>
      <c r="AQ41" s="203"/>
      <c r="AR41" s="203"/>
      <c r="AS41" s="203"/>
      <c r="AT41" s="204"/>
      <c r="AU41" s="205"/>
      <c r="AV41" s="203"/>
      <c r="AW41" s="205"/>
      <c r="AX41" s="205"/>
      <c r="AY41" s="205"/>
      <c r="AZ41" s="205"/>
      <c r="BA41" s="204"/>
      <c r="BB41" s="202"/>
      <c r="BC41" s="203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x14ac:dyDescent="0.2">
      <c r="A42" s="202"/>
      <c r="B42" s="202"/>
      <c r="C42" s="203"/>
      <c r="D42" s="204"/>
      <c r="E42" s="205"/>
      <c r="F42" s="203"/>
      <c r="G42" s="204"/>
      <c r="H42" s="205"/>
      <c r="I42" s="203"/>
      <c r="J42" s="204"/>
      <c r="K42" s="205"/>
      <c r="L42" s="203"/>
      <c r="M42" s="204"/>
      <c r="N42" s="205"/>
      <c r="O42" s="203"/>
      <c r="P42" s="204"/>
      <c r="Q42" s="205"/>
      <c r="R42" s="203"/>
      <c r="S42" s="204"/>
      <c r="T42" s="205"/>
      <c r="U42" s="203"/>
      <c r="V42" s="204"/>
      <c r="W42" s="205"/>
      <c r="X42" s="203"/>
      <c r="Y42" s="204"/>
      <c r="Z42" s="205"/>
      <c r="AA42" s="203"/>
      <c r="AB42" s="204"/>
      <c r="AC42" s="205"/>
      <c r="AD42" s="203"/>
      <c r="AE42" s="204"/>
      <c r="AF42" s="205"/>
      <c r="AG42" s="203"/>
      <c r="AH42" s="204"/>
      <c r="AI42" s="205"/>
      <c r="AJ42" s="203"/>
      <c r="AK42" s="204"/>
      <c r="AL42" s="205"/>
      <c r="AM42" s="203"/>
      <c r="AN42" s="204"/>
      <c r="AO42" s="205"/>
      <c r="AP42" s="203"/>
      <c r="AQ42" s="203"/>
      <c r="AR42" s="203"/>
      <c r="AS42" s="203"/>
      <c r="AT42" s="204"/>
      <c r="AU42" s="205"/>
      <c r="AV42" s="203"/>
      <c r="AW42" s="205"/>
      <c r="AX42" s="205"/>
      <c r="AY42" s="205"/>
      <c r="AZ42" s="205"/>
      <c r="BA42" s="204"/>
      <c r="BB42" s="202"/>
      <c r="BC42" s="203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x14ac:dyDescent="0.2">
      <c r="A43" s="202"/>
      <c r="B43" s="202"/>
      <c r="C43" s="203"/>
      <c r="D43" s="204"/>
      <c r="E43" s="205"/>
      <c r="F43" s="203"/>
      <c r="G43" s="204"/>
      <c r="H43" s="205"/>
      <c r="I43" s="203"/>
      <c r="J43" s="204"/>
      <c r="K43" s="205"/>
      <c r="L43" s="203"/>
      <c r="M43" s="204"/>
      <c r="N43" s="205"/>
      <c r="O43" s="203"/>
      <c r="P43" s="204"/>
      <c r="Q43" s="205"/>
      <c r="R43" s="203"/>
      <c r="S43" s="204"/>
      <c r="T43" s="205"/>
      <c r="U43" s="203"/>
      <c r="V43" s="204"/>
      <c r="W43" s="205"/>
      <c r="X43" s="203"/>
      <c r="Y43" s="204"/>
      <c r="Z43" s="205"/>
      <c r="AA43" s="203"/>
      <c r="AB43" s="204"/>
      <c r="AC43" s="205"/>
      <c r="AD43" s="203"/>
      <c r="AE43" s="204"/>
      <c r="AF43" s="205"/>
      <c r="AG43" s="203"/>
      <c r="AH43" s="204"/>
      <c r="AI43" s="205"/>
      <c r="AJ43" s="203"/>
      <c r="AK43" s="204"/>
      <c r="AL43" s="205"/>
      <c r="AM43" s="203"/>
      <c r="AN43" s="204"/>
      <c r="AO43" s="205"/>
      <c r="AP43" s="203"/>
      <c r="AQ43" s="203"/>
      <c r="AR43" s="203"/>
      <c r="AS43" s="203"/>
      <c r="AT43" s="204"/>
      <c r="AU43" s="205"/>
      <c r="AV43" s="203"/>
      <c r="AW43" s="205"/>
      <c r="AX43" s="205"/>
      <c r="AY43" s="205"/>
      <c r="AZ43" s="205"/>
      <c r="BA43" s="204"/>
      <c r="BB43" s="202"/>
      <c r="BC43" s="203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x14ac:dyDescent="0.2">
      <c r="A44" s="202"/>
      <c r="B44" s="202"/>
      <c r="C44" s="203"/>
      <c r="D44" s="204"/>
      <c r="E44" s="205"/>
      <c r="F44" s="203"/>
      <c r="G44" s="204"/>
      <c r="H44" s="205"/>
      <c r="I44" s="203"/>
      <c r="J44" s="204"/>
      <c r="K44" s="205"/>
      <c r="L44" s="203"/>
      <c r="M44" s="204"/>
      <c r="N44" s="205"/>
      <c r="O44" s="203"/>
      <c r="P44" s="204"/>
      <c r="Q44" s="205"/>
      <c r="R44" s="203"/>
      <c r="S44" s="204"/>
      <c r="T44" s="205"/>
      <c r="U44" s="203"/>
      <c r="V44" s="204"/>
      <c r="W44" s="205"/>
      <c r="X44" s="203"/>
      <c r="Y44" s="204"/>
      <c r="Z44" s="205"/>
      <c r="AA44" s="203"/>
      <c r="AB44" s="204"/>
      <c r="AC44" s="205"/>
      <c r="AD44" s="203"/>
      <c r="AE44" s="204"/>
      <c r="AF44" s="205"/>
      <c r="AG44" s="203"/>
      <c r="AH44" s="204"/>
      <c r="AI44" s="205"/>
      <c r="AJ44" s="203"/>
      <c r="AK44" s="204"/>
      <c r="AL44" s="205"/>
      <c r="AM44" s="203"/>
      <c r="AN44" s="204"/>
      <c r="AO44" s="205"/>
      <c r="AP44" s="203"/>
      <c r="AQ44" s="203"/>
      <c r="AR44" s="203"/>
      <c r="AS44" s="203"/>
      <c r="AT44" s="204"/>
      <c r="AU44" s="205"/>
      <c r="AV44" s="203"/>
      <c r="AW44" s="205"/>
      <c r="AX44" s="205"/>
      <c r="AY44" s="205"/>
      <c r="AZ44" s="205"/>
      <c r="BA44" s="204"/>
      <c r="BB44" s="202"/>
      <c r="BC44" s="203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</row>
    <row r="45" spans="1:83" x14ac:dyDescent="0.2">
      <c r="A45" s="202"/>
      <c r="B45" s="202"/>
      <c r="C45" s="203"/>
      <c r="D45" s="204"/>
      <c r="E45" s="205"/>
      <c r="F45" s="203"/>
      <c r="G45" s="204"/>
      <c r="H45" s="205"/>
      <c r="I45" s="203"/>
      <c r="J45" s="204"/>
      <c r="K45" s="205"/>
      <c r="L45" s="203"/>
      <c r="M45" s="204"/>
      <c r="N45" s="205"/>
      <c r="O45" s="203"/>
      <c r="P45" s="204"/>
      <c r="Q45" s="205"/>
      <c r="R45" s="203"/>
      <c r="S45" s="204"/>
      <c r="T45" s="205"/>
      <c r="U45" s="203"/>
      <c r="V45" s="204"/>
      <c r="W45" s="205"/>
      <c r="X45" s="203"/>
      <c r="Y45" s="204"/>
      <c r="Z45" s="205"/>
      <c r="AA45" s="203"/>
      <c r="AB45" s="204"/>
      <c r="AC45" s="205"/>
      <c r="AD45" s="203"/>
      <c r="AE45" s="204"/>
      <c r="AF45" s="205"/>
      <c r="AG45" s="203"/>
      <c r="AH45" s="204"/>
      <c r="AI45" s="205"/>
      <c r="AJ45" s="203"/>
      <c r="AK45" s="204"/>
      <c r="AL45" s="205"/>
      <c r="AM45" s="203"/>
      <c r="AN45" s="204"/>
      <c r="AO45" s="205"/>
      <c r="AP45" s="203"/>
      <c r="AQ45" s="203"/>
      <c r="AR45" s="203"/>
      <c r="AS45" s="203"/>
      <c r="AT45" s="204"/>
      <c r="AU45" s="205"/>
      <c r="AV45" s="203"/>
      <c r="AW45" s="205"/>
      <c r="AX45" s="205"/>
      <c r="AY45" s="205"/>
      <c r="AZ45" s="205"/>
      <c r="BA45" s="204"/>
      <c r="BB45" s="202"/>
      <c r="BC45" s="203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</row>
    <row r="46" spans="1:83" x14ac:dyDescent="0.2">
      <c r="A46" s="202"/>
      <c r="B46" s="202"/>
      <c r="C46" s="203"/>
      <c r="D46" s="204"/>
      <c r="E46" s="205"/>
      <c r="F46" s="203"/>
      <c r="G46" s="204"/>
      <c r="H46" s="205"/>
      <c r="I46" s="203"/>
      <c r="J46" s="204"/>
      <c r="K46" s="205"/>
      <c r="L46" s="203"/>
      <c r="M46" s="204"/>
      <c r="N46" s="205"/>
      <c r="O46" s="203"/>
      <c r="P46" s="204"/>
      <c r="Q46" s="205"/>
      <c r="R46" s="203"/>
      <c r="S46" s="204"/>
      <c r="T46" s="205"/>
      <c r="U46" s="203"/>
      <c r="V46" s="204"/>
      <c r="W46" s="205"/>
      <c r="X46" s="203"/>
      <c r="Y46" s="204"/>
      <c r="Z46" s="205"/>
      <c r="AA46" s="203"/>
      <c r="AB46" s="204"/>
      <c r="AC46" s="205"/>
      <c r="AD46" s="203"/>
      <c r="AE46" s="204"/>
      <c r="AF46" s="205"/>
      <c r="AG46" s="203"/>
      <c r="AH46" s="204"/>
      <c r="AI46" s="205"/>
      <c r="AJ46" s="203"/>
      <c r="AK46" s="204"/>
      <c r="AL46" s="205"/>
      <c r="AM46" s="203"/>
      <c r="AN46" s="204"/>
      <c r="AO46" s="205"/>
      <c r="AP46" s="203"/>
      <c r="AQ46" s="203"/>
      <c r="AR46" s="203"/>
      <c r="AS46" s="203"/>
      <c r="AT46" s="204"/>
      <c r="AU46" s="205"/>
      <c r="AV46" s="203"/>
      <c r="AW46" s="205"/>
      <c r="AX46" s="205"/>
      <c r="AY46" s="205"/>
      <c r="AZ46" s="205"/>
      <c r="BA46" s="204"/>
      <c r="BB46" s="202"/>
      <c r="BC46" s="203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</row>
    <row r="47" spans="1:83" x14ac:dyDescent="0.2">
      <c r="A47" s="202"/>
      <c r="B47" s="202"/>
      <c r="C47" s="203"/>
      <c r="D47" s="204"/>
      <c r="E47" s="205"/>
      <c r="F47" s="203"/>
      <c r="G47" s="204"/>
      <c r="H47" s="205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203"/>
      <c r="Y47" s="204"/>
      <c r="Z47" s="205"/>
      <c r="AA47" s="203"/>
      <c r="AB47" s="204"/>
      <c r="AC47" s="205"/>
      <c r="AD47" s="203"/>
      <c r="AE47" s="204"/>
      <c r="AF47" s="205"/>
      <c r="AG47" s="203"/>
      <c r="AH47" s="204"/>
      <c r="AI47" s="205"/>
      <c r="AJ47" s="203"/>
      <c r="AK47" s="204"/>
      <c r="AL47" s="205"/>
      <c r="AM47" s="203"/>
      <c r="AN47" s="204"/>
      <c r="AO47" s="205"/>
      <c r="AP47" s="203"/>
      <c r="AQ47" s="203"/>
      <c r="AR47" s="203"/>
      <c r="AS47" s="203"/>
      <c r="AT47" s="204"/>
      <c r="AU47" s="205"/>
      <c r="AV47" s="203"/>
      <c r="AW47" s="205"/>
      <c r="AX47" s="205"/>
      <c r="AY47" s="205"/>
      <c r="AZ47" s="205"/>
      <c r="BA47" s="204"/>
      <c r="BB47" s="202"/>
      <c r="BC47" s="203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</row>
    <row r="48" spans="1:83" x14ac:dyDescent="0.2">
      <c r="A48" s="202"/>
      <c r="B48" s="202"/>
      <c r="C48" s="203"/>
      <c r="D48" s="204"/>
      <c r="E48" s="205"/>
      <c r="F48" s="203"/>
      <c r="G48" s="204"/>
      <c r="H48" s="205"/>
      <c r="I48" s="203"/>
      <c r="J48" s="204"/>
      <c r="K48" s="205"/>
      <c r="L48" s="203"/>
      <c r="M48" s="204"/>
      <c r="N48" s="205"/>
      <c r="O48" s="203"/>
      <c r="P48" s="204"/>
      <c r="Q48" s="205"/>
      <c r="R48" s="203"/>
      <c r="S48" s="204"/>
      <c r="T48" s="205"/>
      <c r="U48" s="203"/>
      <c r="V48" s="204"/>
      <c r="W48" s="205"/>
      <c r="X48" s="203"/>
      <c r="Y48" s="204"/>
      <c r="Z48" s="205"/>
      <c r="AA48" s="203"/>
      <c r="AB48" s="204"/>
      <c r="AC48" s="205"/>
      <c r="AD48" s="203"/>
      <c r="AE48" s="204"/>
      <c r="AF48" s="205"/>
      <c r="AG48" s="203"/>
      <c r="AH48" s="204"/>
      <c r="AI48" s="205"/>
      <c r="AJ48" s="203"/>
      <c r="AK48" s="204"/>
      <c r="AL48" s="205"/>
      <c r="AM48" s="203"/>
      <c r="AN48" s="204"/>
      <c r="AO48" s="205"/>
      <c r="AP48" s="203"/>
      <c r="AQ48" s="203"/>
      <c r="AR48" s="203"/>
      <c r="AS48" s="203"/>
      <c r="AT48" s="204"/>
      <c r="AU48" s="205"/>
      <c r="AV48" s="203"/>
      <c r="AW48" s="205"/>
      <c r="AX48" s="205"/>
      <c r="AY48" s="205"/>
      <c r="AZ48" s="205"/>
      <c r="BA48" s="204"/>
      <c r="BB48" s="202"/>
      <c r="BC48" s="203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</row>
    <row r="49" spans="1:83" x14ac:dyDescent="0.2">
      <c r="A49" s="202"/>
      <c r="B49" s="202"/>
      <c r="C49" s="203"/>
      <c r="D49" s="204"/>
      <c r="E49" s="205"/>
      <c r="F49" s="203"/>
      <c r="G49" s="204"/>
      <c r="H49" s="205"/>
      <c r="I49" s="203"/>
      <c r="J49" s="204"/>
      <c r="K49" s="205"/>
      <c r="L49" s="203"/>
      <c r="M49" s="204"/>
      <c r="N49" s="205"/>
      <c r="O49" s="203"/>
      <c r="P49" s="204"/>
      <c r="Q49" s="205"/>
      <c r="R49" s="203"/>
      <c r="S49" s="204"/>
      <c r="T49" s="205"/>
      <c r="U49" s="203"/>
      <c r="V49" s="204"/>
      <c r="W49" s="205"/>
      <c r="X49" s="203"/>
      <c r="Y49" s="204"/>
      <c r="Z49" s="205"/>
      <c r="AA49" s="203"/>
      <c r="AB49" s="204"/>
      <c r="AC49" s="205"/>
      <c r="AD49" s="203"/>
      <c r="AE49" s="204"/>
      <c r="AF49" s="205"/>
      <c r="AG49" s="203"/>
      <c r="AH49" s="204"/>
      <c r="AI49" s="205"/>
      <c r="AJ49" s="203"/>
      <c r="AK49" s="204"/>
      <c r="AL49" s="205"/>
      <c r="AM49" s="203"/>
      <c r="AN49" s="204"/>
      <c r="AO49" s="205"/>
      <c r="AP49" s="203"/>
      <c r="AQ49" s="203"/>
      <c r="AR49" s="203"/>
      <c r="AS49" s="203"/>
      <c r="AT49" s="204"/>
      <c r="AU49" s="205"/>
      <c r="AV49" s="203"/>
      <c r="AW49" s="205"/>
      <c r="AX49" s="205"/>
      <c r="AY49" s="205"/>
      <c r="AZ49" s="205"/>
      <c r="BA49" s="204"/>
      <c r="BB49" s="202"/>
      <c r="BC49" s="203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</row>
    <row r="50" spans="1:83" x14ac:dyDescent="0.2">
      <c r="A50" s="202"/>
      <c r="B50" s="202"/>
      <c r="C50" s="203"/>
      <c r="D50" s="204"/>
      <c r="E50" s="205"/>
      <c r="F50" s="203"/>
      <c r="G50" s="204"/>
      <c r="H50" s="205"/>
      <c r="I50" s="203"/>
      <c r="J50" s="204"/>
      <c r="K50" s="205"/>
      <c r="L50" s="203"/>
      <c r="M50" s="204"/>
      <c r="N50" s="205"/>
      <c r="O50" s="203"/>
      <c r="P50" s="204"/>
      <c r="Q50" s="205"/>
      <c r="R50" s="203"/>
      <c r="S50" s="204"/>
      <c r="T50" s="205"/>
      <c r="U50" s="203"/>
      <c r="V50" s="204"/>
      <c r="W50" s="205"/>
      <c r="X50" s="203"/>
      <c r="Y50" s="204"/>
      <c r="Z50" s="205"/>
      <c r="AA50" s="203"/>
      <c r="AB50" s="204"/>
      <c r="AC50" s="205"/>
      <c r="AD50" s="203"/>
      <c r="AE50" s="204"/>
      <c r="AF50" s="205"/>
      <c r="AG50" s="203"/>
      <c r="AH50" s="204"/>
      <c r="AI50" s="205"/>
      <c r="AJ50" s="203"/>
      <c r="AK50" s="204"/>
      <c r="AL50" s="205"/>
      <c r="AM50" s="203"/>
      <c r="AN50" s="204"/>
      <c r="AO50" s="205"/>
      <c r="AP50" s="203"/>
      <c r="AQ50" s="203"/>
      <c r="AR50" s="203"/>
      <c r="AS50" s="203"/>
      <c r="AT50" s="204"/>
      <c r="AU50" s="205"/>
      <c r="AV50" s="203"/>
      <c r="AW50" s="205"/>
      <c r="AX50" s="205"/>
      <c r="AY50" s="205"/>
      <c r="AZ50" s="205"/>
      <c r="BA50" s="204"/>
      <c r="BB50" s="202"/>
      <c r="BC50" s="203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</row>
    <row r="51" spans="1:83" x14ac:dyDescent="0.2">
      <c r="A51" s="202"/>
      <c r="B51" s="202"/>
      <c r="C51" s="203"/>
      <c r="D51" s="204"/>
      <c r="E51" s="205"/>
      <c r="F51" s="203"/>
      <c r="G51" s="204"/>
      <c r="H51" s="205"/>
      <c r="I51" s="203"/>
      <c r="J51" s="204"/>
      <c r="K51" s="205"/>
      <c r="L51" s="203"/>
      <c r="M51" s="204"/>
      <c r="N51" s="205"/>
      <c r="O51" s="203"/>
      <c r="P51" s="204"/>
      <c r="Q51" s="205"/>
      <c r="R51" s="203"/>
      <c r="S51" s="204"/>
      <c r="T51" s="205"/>
      <c r="U51" s="203"/>
      <c r="V51" s="204"/>
      <c r="W51" s="205"/>
      <c r="X51" s="203"/>
      <c r="Y51" s="204"/>
      <c r="Z51" s="205"/>
      <c r="AA51" s="203"/>
      <c r="AB51" s="204"/>
      <c r="AC51" s="205"/>
      <c r="AD51" s="203"/>
      <c r="AE51" s="204"/>
      <c r="AF51" s="205"/>
      <c r="AG51" s="203"/>
      <c r="AH51" s="204"/>
      <c r="AI51" s="205"/>
      <c r="AJ51" s="203"/>
      <c r="AK51" s="204"/>
      <c r="AL51" s="205"/>
      <c r="AM51" s="203"/>
      <c r="AN51" s="204"/>
      <c r="AO51" s="205"/>
      <c r="AP51" s="203"/>
      <c r="AQ51" s="203"/>
      <c r="AR51" s="203"/>
      <c r="AS51" s="203"/>
      <c r="AT51" s="204"/>
      <c r="AU51" s="205"/>
      <c r="AV51" s="203"/>
      <c r="AW51" s="205"/>
      <c r="AX51" s="205"/>
      <c r="AY51" s="205"/>
      <c r="AZ51" s="205"/>
      <c r="BA51" s="204"/>
      <c r="BB51" s="202"/>
      <c r="BC51" s="203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</row>
    <row r="52" spans="1:83" x14ac:dyDescent="0.2">
      <c r="A52" s="202"/>
      <c r="B52" s="202"/>
      <c r="C52" s="203"/>
      <c r="D52" s="204"/>
      <c r="E52" s="205"/>
      <c r="F52" s="203"/>
      <c r="G52" s="204"/>
      <c r="H52" s="205"/>
      <c r="I52" s="203"/>
      <c r="J52" s="204"/>
      <c r="K52" s="205"/>
      <c r="L52" s="203"/>
      <c r="M52" s="204"/>
      <c r="N52" s="205"/>
      <c r="O52" s="203"/>
      <c r="P52" s="204"/>
      <c r="Q52" s="205"/>
      <c r="R52" s="203"/>
      <c r="S52" s="204"/>
      <c r="T52" s="205"/>
      <c r="U52" s="203"/>
      <c r="V52" s="204"/>
      <c r="W52" s="205"/>
      <c r="X52" s="203"/>
      <c r="Y52" s="204"/>
      <c r="Z52" s="205"/>
      <c r="AA52" s="203"/>
      <c r="AB52" s="204"/>
      <c r="AC52" s="205"/>
      <c r="AD52" s="203"/>
      <c r="AE52" s="204"/>
      <c r="AF52" s="205"/>
      <c r="AG52" s="203"/>
      <c r="AH52" s="204"/>
      <c r="AI52" s="205"/>
      <c r="AJ52" s="203"/>
      <c r="AK52" s="204"/>
      <c r="AL52" s="205"/>
      <c r="AM52" s="203"/>
      <c r="AN52" s="204"/>
      <c r="AO52" s="205"/>
      <c r="AP52" s="203"/>
      <c r="AQ52" s="203"/>
      <c r="AR52" s="203"/>
      <c r="AS52" s="203"/>
      <c r="AT52" s="204"/>
      <c r="AU52" s="205"/>
      <c r="AV52" s="203"/>
      <c r="AW52" s="205"/>
      <c r="AX52" s="205"/>
      <c r="AY52" s="205"/>
      <c r="AZ52" s="205"/>
      <c r="BA52" s="204"/>
      <c r="BB52" s="202"/>
      <c r="BC52" s="203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</row>
    <row r="53" spans="1:83" x14ac:dyDescent="0.2">
      <c r="A53" s="202"/>
      <c r="B53" s="202"/>
      <c r="C53" s="203"/>
      <c r="D53" s="204"/>
      <c r="E53" s="205"/>
      <c r="F53" s="203"/>
      <c r="G53" s="204"/>
      <c r="H53" s="205"/>
      <c r="I53" s="203"/>
      <c r="J53" s="204"/>
      <c r="K53" s="205"/>
      <c r="L53" s="203"/>
      <c r="M53" s="204"/>
      <c r="N53" s="205"/>
      <c r="O53" s="203"/>
      <c r="P53" s="204"/>
      <c r="Q53" s="205"/>
      <c r="R53" s="203"/>
      <c r="S53" s="204"/>
      <c r="T53" s="205"/>
      <c r="U53" s="203"/>
      <c r="V53" s="204"/>
      <c r="W53" s="205"/>
      <c r="X53" s="203"/>
      <c r="Y53" s="204"/>
      <c r="Z53" s="205"/>
      <c r="AA53" s="203"/>
      <c r="AB53" s="204"/>
      <c r="AC53" s="205"/>
      <c r="AD53" s="203"/>
      <c r="AE53" s="204"/>
      <c r="AF53" s="205"/>
      <c r="AG53" s="203"/>
      <c r="AH53" s="204"/>
      <c r="AI53" s="205"/>
      <c r="AJ53" s="203"/>
      <c r="AK53" s="204"/>
      <c r="AL53" s="205"/>
      <c r="AM53" s="203"/>
      <c r="AN53" s="204"/>
      <c r="AO53" s="205"/>
      <c r="AP53" s="203"/>
      <c r="AQ53" s="203"/>
      <c r="AR53" s="203"/>
      <c r="AS53" s="203"/>
      <c r="AT53" s="204"/>
      <c r="AU53" s="205"/>
      <c r="AV53" s="203"/>
      <c r="AW53" s="205"/>
      <c r="AX53" s="205"/>
      <c r="AY53" s="205"/>
      <c r="AZ53" s="205"/>
      <c r="BA53" s="204"/>
      <c r="BB53" s="202"/>
      <c r="BC53" s="203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</row>
    <row r="54" spans="1:83" x14ac:dyDescent="0.2">
      <c r="A54" s="202"/>
      <c r="B54" s="202"/>
      <c r="C54" s="203"/>
      <c r="D54" s="204"/>
      <c r="E54" s="205"/>
      <c r="F54" s="203"/>
      <c r="G54" s="204"/>
      <c r="H54" s="205"/>
      <c r="I54" s="203"/>
      <c r="J54" s="204"/>
      <c r="K54" s="205"/>
      <c r="L54" s="203"/>
      <c r="M54" s="204"/>
      <c r="N54" s="205"/>
      <c r="O54" s="203"/>
      <c r="P54" s="204"/>
      <c r="Q54" s="205"/>
      <c r="R54" s="203"/>
      <c r="S54" s="204"/>
      <c r="T54" s="205"/>
      <c r="U54" s="203"/>
      <c r="V54" s="204"/>
      <c r="W54" s="205"/>
      <c r="X54" s="203"/>
      <c r="Y54" s="204"/>
      <c r="Z54" s="205"/>
      <c r="AA54" s="203"/>
      <c r="AB54" s="204"/>
      <c r="AC54" s="205"/>
      <c r="AD54" s="203"/>
      <c r="AE54" s="204"/>
      <c r="AF54" s="205"/>
      <c r="AG54" s="203"/>
      <c r="AH54" s="204"/>
      <c r="AI54" s="205"/>
      <c r="AJ54" s="203"/>
      <c r="AK54" s="204"/>
      <c r="AL54" s="205"/>
      <c r="AM54" s="203"/>
      <c r="AN54" s="204"/>
      <c r="AO54" s="205"/>
      <c r="AP54" s="203"/>
      <c r="AQ54" s="203"/>
      <c r="AR54" s="203"/>
      <c r="AS54" s="203"/>
      <c r="AT54" s="204"/>
      <c r="AU54" s="205"/>
      <c r="AV54" s="203"/>
      <c r="AW54" s="205"/>
      <c r="AX54" s="205"/>
      <c r="AY54" s="205"/>
      <c r="AZ54" s="205"/>
      <c r="BA54" s="204"/>
      <c r="BB54" s="202"/>
      <c r="BC54" s="203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</row>
    <row r="55" spans="1:83" x14ac:dyDescent="0.2">
      <c r="A55" s="202"/>
      <c r="B55" s="202"/>
      <c r="C55" s="203"/>
      <c r="D55" s="204"/>
      <c r="E55" s="205"/>
      <c r="F55" s="203"/>
      <c r="G55" s="204"/>
      <c r="H55" s="205"/>
      <c r="I55" s="203"/>
      <c r="J55" s="204"/>
      <c r="K55" s="205"/>
      <c r="L55" s="203"/>
      <c r="M55" s="204"/>
      <c r="N55" s="205"/>
      <c r="O55" s="203"/>
      <c r="P55" s="204"/>
      <c r="Q55" s="205"/>
      <c r="R55" s="203"/>
      <c r="S55" s="204"/>
      <c r="T55" s="205"/>
      <c r="U55" s="203"/>
      <c r="V55" s="204"/>
      <c r="W55" s="205"/>
      <c r="X55" s="203"/>
      <c r="Y55" s="204"/>
      <c r="Z55" s="205"/>
      <c r="AA55" s="203"/>
      <c r="AB55" s="204"/>
      <c r="AC55" s="205"/>
      <c r="AD55" s="203"/>
      <c r="AE55" s="204"/>
      <c r="AF55" s="205"/>
      <c r="AG55" s="203"/>
      <c r="AH55" s="204"/>
      <c r="AI55" s="205"/>
      <c r="AJ55" s="203"/>
      <c r="AK55" s="204"/>
      <c r="AL55" s="205"/>
      <c r="AM55" s="203"/>
      <c r="AN55" s="204"/>
      <c r="AO55" s="205"/>
      <c r="AP55" s="203"/>
      <c r="AQ55" s="203"/>
      <c r="AR55" s="203"/>
      <c r="AS55" s="203"/>
      <c r="AT55" s="204"/>
      <c r="AU55" s="205"/>
      <c r="AV55" s="203"/>
      <c r="AW55" s="205"/>
      <c r="AX55" s="205"/>
      <c r="AY55" s="205"/>
      <c r="AZ55" s="205"/>
      <c r="BA55" s="204"/>
      <c r="BB55" s="202"/>
      <c r="BC55" s="203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</row>
    <row r="56" spans="1:83" x14ac:dyDescent="0.2">
      <c r="A56" s="202"/>
      <c r="B56" s="202"/>
      <c r="C56" s="203"/>
      <c r="D56" s="204"/>
      <c r="E56" s="205"/>
      <c r="F56" s="203"/>
      <c r="G56" s="204"/>
      <c r="H56" s="205"/>
      <c r="I56" s="203"/>
      <c r="J56" s="204"/>
      <c r="K56" s="205"/>
      <c r="L56" s="203"/>
      <c r="M56" s="204"/>
      <c r="N56" s="205"/>
      <c r="O56" s="203"/>
      <c r="P56" s="204"/>
      <c r="Q56" s="205"/>
      <c r="R56" s="203"/>
      <c r="S56" s="204"/>
      <c r="T56" s="205"/>
      <c r="U56" s="203"/>
      <c r="V56" s="204"/>
      <c r="W56" s="205"/>
      <c r="X56" s="203"/>
      <c r="Y56" s="204"/>
      <c r="Z56" s="205"/>
      <c r="AA56" s="203"/>
      <c r="AB56" s="204"/>
      <c r="AC56" s="205"/>
      <c r="AD56" s="203"/>
      <c r="AE56" s="204"/>
      <c r="AF56" s="205"/>
      <c r="AG56" s="203"/>
      <c r="AH56" s="204"/>
      <c r="AI56" s="205"/>
      <c r="AJ56" s="203"/>
      <c r="AK56" s="204"/>
      <c r="AL56" s="205"/>
      <c r="AM56" s="203"/>
      <c r="AN56" s="204"/>
      <c r="AO56" s="205"/>
      <c r="AP56" s="203"/>
      <c r="AQ56" s="203"/>
      <c r="AR56" s="203"/>
      <c r="AS56" s="203"/>
      <c r="AT56" s="204"/>
      <c r="AU56" s="205"/>
      <c r="AV56" s="203"/>
      <c r="AW56" s="205"/>
      <c r="AX56" s="205"/>
      <c r="AY56" s="205"/>
      <c r="AZ56" s="205"/>
      <c r="BA56" s="204"/>
      <c r="BB56" s="202"/>
      <c r="BC56" s="203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</row>
    <row r="57" spans="1:83" x14ac:dyDescent="0.2">
      <c r="A57" s="202"/>
      <c r="B57" s="202"/>
      <c r="C57" s="203"/>
      <c r="D57" s="204"/>
      <c r="E57" s="205"/>
      <c r="F57" s="203"/>
      <c r="G57" s="204"/>
      <c r="H57" s="205"/>
      <c r="I57" s="203"/>
      <c r="J57" s="204"/>
      <c r="K57" s="205"/>
      <c r="L57" s="203"/>
      <c r="M57" s="204"/>
      <c r="N57" s="205"/>
      <c r="O57" s="203"/>
      <c r="P57" s="204"/>
      <c r="Q57" s="205"/>
      <c r="R57" s="203"/>
      <c r="S57" s="204"/>
      <c r="T57" s="205"/>
      <c r="U57" s="203"/>
      <c r="V57" s="204"/>
      <c r="W57" s="205"/>
      <c r="X57" s="203"/>
      <c r="Y57" s="204"/>
      <c r="Z57" s="205"/>
      <c r="AA57" s="203"/>
      <c r="AB57" s="204"/>
      <c r="AC57" s="205"/>
      <c r="AD57" s="203"/>
      <c r="AE57" s="204"/>
      <c r="AF57" s="205"/>
      <c r="AG57" s="203"/>
      <c r="AH57" s="204"/>
      <c r="AI57" s="205"/>
      <c r="AJ57" s="203"/>
      <c r="AK57" s="204"/>
      <c r="AL57" s="205"/>
      <c r="AM57" s="203"/>
      <c r="AN57" s="204"/>
      <c r="AO57" s="205"/>
      <c r="AP57" s="203"/>
      <c r="AQ57" s="203"/>
      <c r="AR57" s="203"/>
      <c r="AS57" s="203"/>
      <c r="AT57" s="204"/>
      <c r="AU57" s="205"/>
      <c r="AV57" s="203"/>
      <c r="AW57" s="205"/>
      <c r="AX57" s="205"/>
      <c r="AY57" s="205"/>
      <c r="AZ57" s="205"/>
      <c r="BA57" s="204"/>
      <c r="BB57" s="202"/>
      <c r="BC57" s="203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</row>
    <row r="58" spans="1:83" x14ac:dyDescent="0.2">
      <c r="A58" s="202"/>
      <c r="B58" s="202"/>
      <c r="C58" s="203"/>
      <c r="D58" s="204"/>
      <c r="E58" s="205"/>
      <c r="F58" s="203"/>
      <c r="G58" s="204"/>
      <c r="H58" s="205"/>
      <c r="I58" s="203"/>
      <c r="J58" s="204"/>
      <c r="K58" s="205"/>
      <c r="L58" s="203"/>
      <c r="M58" s="204"/>
      <c r="N58" s="205"/>
      <c r="O58" s="203"/>
      <c r="P58" s="204"/>
      <c r="Q58" s="205"/>
      <c r="R58" s="203"/>
      <c r="S58" s="204"/>
      <c r="T58" s="205"/>
      <c r="U58" s="203"/>
      <c r="V58" s="204"/>
      <c r="W58" s="205"/>
      <c r="X58" s="203"/>
      <c r="Y58" s="204"/>
      <c r="Z58" s="205"/>
      <c r="AA58" s="203"/>
      <c r="AB58" s="204"/>
      <c r="AC58" s="205"/>
      <c r="AD58" s="203"/>
      <c r="AE58" s="204"/>
      <c r="AF58" s="205"/>
      <c r="AG58" s="203"/>
      <c r="AH58" s="204"/>
      <c r="AI58" s="205"/>
      <c r="AJ58" s="203"/>
      <c r="AK58" s="204"/>
      <c r="AL58" s="205"/>
      <c r="AM58" s="203"/>
      <c r="AN58" s="204"/>
      <c r="AO58" s="205"/>
      <c r="AP58" s="203"/>
      <c r="AQ58" s="203"/>
      <c r="AR58" s="203"/>
      <c r="AS58" s="203"/>
      <c r="AT58" s="204"/>
      <c r="AU58" s="205"/>
      <c r="AV58" s="203"/>
      <c r="AW58" s="205"/>
      <c r="AX58" s="205"/>
      <c r="AY58" s="205"/>
      <c r="AZ58" s="205"/>
      <c r="BA58" s="204"/>
      <c r="BB58" s="202"/>
      <c r="BC58" s="203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</row>
    <row r="59" spans="1:83" x14ac:dyDescent="0.2">
      <c r="A59" s="202"/>
      <c r="B59" s="202"/>
      <c r="C59" s="203"/>
      <c r="D59" s="204"/>
      <c r="E59" s="205"/>
      <c r="F59" s="203"/>
      <c r="G59" s="204"/>
      <c r="H59" s="205"/>
      <c r="I59" s="203"/>
      <c r="J59" s="204"/>
      <c r="K59" s="205"/>
      <c r="L59" s="203"/>
      <c r="M59" s="204"/>
      <c r="N59" s="205"/>
      <c r="O59" s="203"/>
      <c r="P59" s="204"/>
      <c r="Q59" s="205"/>
      <c r="R59" s="203"/>
      <c r="S59" s="204"/>
      <c r="T59" s="205"/>
      <c r="U59" s="203"/>
      <c r="V59" s="204"/>
      <c r="W59" s="205"/>
      <c r="X59" s="203"/>
      <c r="Y59" s="204"/>
      <c r="Z59" s="205"/>
      <c r="AA59" s="203"/>
      <c r="AB59" s="204"/>
      <c r="AC59" s="205"/>
      <c r="AD59" s="203"/>
      <c r="AE59" s="204"/>
      <c r="AF59" s="205"/>
      <c r="AG59" s="203"/>
      <c r="AH59" s="204"/>
      <c r="AI59" s="205"/>
      <c r="AJ59" s="203"/>
      <c r="AK59" s="204"/>
      <c r="AL59" s="205"/>
      <c r="AM59" s="203"/>
      <c r="AN59" s="204"/>
      <c r="AO59" s="205"/>
      <c r="AP59" s="203"/>
      <c r="AQ59" s="203"/>
      <c r="AR59" s="203"/>
      <c r="AS59" s="203"/>
      <c r="AT59" s="204"/>
      <c r="AU59" s="205"/>
      <c r="AV59" s="203"/>
      <c r="AW59" s="205"/>
      <c r="AX59" s="205"/>
      <c r="AY59" s="205"/>
      <c r="AZ59" s="205"/>
      <c r="BA59" s="204"/>
      <c r="BB59" s="202"/>
      <c r="BC59" s="203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</row>
    <row r="60" spans="1:83" x14ac:dyDescent="0.2">
      <c r="A60" s="202"/>
      <c r="B60" s="202"/>
      <c r="C60" s="203"/>
      <c r="D60" s="204"/>
      <c r="E60" s="205"/>
      <c r="F60" s="203"/>
      <c r="G60" s="204"/>
      <c r="H60" s="205"/>
      <c r="I60" s="203"/>
      <c r="J60" s="204"/>
      <c r="K60" s="205"/>
      <c r="L60" s="203"/>
      <c r="M60" s="204"/>
      <c r="N60" s="205"/>
      <c r="O60" s="203"/>
      <c r="P60" s="204"/>
      <c r="Q60" s="205"/>
      <c r="R60" s="203"/>
      <c r="S60" s="204"/>
      <c r="T60" s="205"/>
      <c r="U60" s="203"/>
      <c r="V60" s="204"/>
      <c r="W60" s="205"/>
      <c r="X60" s="203"/>
      <c r="Y60" s="204"/>
      <c r="Z60" s="205"/>
      <c r="AA60" s="203"/>
      <c r="AB60" s="204"/>
      <c r="AC60" s="205"/>
      <c r="AD60" s="203"/>
      <c r="AE60" s="204"/>
      <c r="AF60" s="205"/>
      <c r="AG60" s="203"/>
      <c r="AH60" s="204"/>
      <c r="AI60" s="205"/>
      <c r="AJ60" s="203"/>
      <c r="AK60" s="204"/>
      <c r="AL60" s="205"/>
      <c r="AM60" s="203"/>
      <c r="AN60" s="204"/>
      <c r="AO60" s="205"/>
      <c r="AP60" s="203"/>
      <c r="AQ60" s="203"/>
      <c r="AR60" s="203"/>
      <c r="AS60" s="203"/>
      <c r="AT60" s="204"/>
      <c r="AU60" s="205"/>
      <c r="AV60" s="203"/>
      <c r="AW60" s="205"/>
      <c r="AX60" s="205"/>
      <c r="AY60" s="205"/>
      <c r="AZ60" s="205"/>
      <c r="BA60" s="204"/>
      <c r="BB60" s="202"/>
      <c r="BC60" s="203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</row>
    <row r="61" spans="1:83" x14ac:dyDescent="0.2">
      <c r="A61" s="202"/>
      <c r="B61" s="202"/>
      <c r="C61" s="203"/>
      <c r="D61" s="204"/>
      <c r="E61" s="205"/>
      <c r="F61" s="203"/>
      <c r="G61" s="204"/>
      <c r="H61" s="205"/>
      <c r="I61" s="203"/>
      <c r="J61" s="204"/>
      <c r="K61" s="205"/>
      <c r="L61" s="203"/>
      <c r="M61" s="204"/>
      <c r="N61" s="205"/>
      <c r="O61" s="203"/>
      <c r="P61" s="204"/>
      <c r="Q61" s="205"/>
      <c r="R61" s="203"/>
      <c r="S61" s="204"/>
      <c r="T61" s="205"/>
      <c r="U61" s="203"/>
      <c r="V61" s="204"/>
      <c r="W61" s="205"/>
      <c r="X61" s="203"/>
      <c r="Y61" s="204"/>
      <c r="Z61" s="205"/>
      <c r="AA61" s="203"/>
      <c r="AB61" s="204"/>
      <c r="AC61" s="205"/>
      <c r="AD61" s="203"/>
      <c r="AE61" s="204"/>
      <c r="AF61" s="205"/>
      <c r="AG61" s="203"/>
      <c r="AH61" s="204"/>
      <c r="AI61" s="205"/>
      <c r="AJ61" s="203"/>
      <c r="AK61" s="204"/>
      <c r="AL61" s="205"/>
      <c r="AM61" s="203"/>
      <c r="AN61" s="204"/>
      <c r="AO61" s="205"/>
      <c r="AP61" s="203"/>
      <c r="AQ61" s="203"/>
      <c r="AR61" s="203"/>
      <c r="AS61" s="203"/>
      <c r="AT61" s="204"/>
      <c r="AU61" s="205"/>
      <c r="AV61" s="203"/>
      <c r="AW61" s="205"/>
      <c r="AX61" s="205"/>
      <c r="AY61" s="205"/>
      <c r="AZ61" s="205"/>
      <c r="BA61" s="204"/>
      <c r="BB61" s="202"/>
      <c r="BC61" s="203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</row>
    <row r="62" spans="1:83" x14ac:dyDescent="0.2">
      <c r="A62" s="202"/>
      <c r="B62" s="202"/>
      <c r="C62" s="203"/>
      <c r="D62" s="204"/>
      <c r="E62" s="205"/>
      <c r="F62" s="203"/>
      <c r="G62" s="204"/>
      <c r="H62" s="205"/>
      <c r="I62" s="203"/>
      <c r="J62" s="204"/>
      <c r="K62" s="205"/>
      <c r="L62" s="203"/>
      <c r="M62" s="204"/>
      <c r="N62" s="205"/>
      <c r="O62" s="203"/>
      <c r="P62" s="204"/>
      <c r="Q62" s="205"/>
      <c r="R62" s="203"/>
      <c r="S62" s="204"/>
      <c r="T62" s="205"/>
      <c r="U62" s="203"/>
      <c r="V62" s="204"/>
      <c r="W62" s="205"/>
      <c r="X62" s="203"/>
      <c r="Y62" s="204"/>
      <c r="Z62" s="205"/>
      <c r="AA62" s="203"/>
      <c r="AB62" s="204"/>
      <c r="AC62" s="205"/>
      <c r="AD62" s="203"/>
      <c r="AE62" s="204"/>
      <c r="AF62" s="205"/>
      <c r="AG62" s="203"/>
      <c r="AH62" s="204"/>
      <c r="AI62" s="205"/>
      <c r="AJ62" s="203"/>
      <c r="AK62" s="204"/>
      <c r="AL62" s="205"/>
      <c r="AM62" s="203"/>
      <c r="AN62" s="204"/>
      <c r="AO62" s="205"/>
      <c r="AP62" s="203"/>
      <c r="AQ62" s="203"/>
      <c r="AR62" s="203"/>
      <c r="AS62" s="203"/>
      <c r="AT62" s="204"/>
      <c r="AU62" s="205"/>
      <c r="AV62" s="203"/>
      <c r="AW62" s="205"/>
      <c r="AX62" s="205"/>
      <c r="AY62" s="205"/>
      <c r="AZ62" s="205"/>
      <c r="BA62" s="204"/>
      <c r="BB62" s="202"/>
      <c r="BC62" s="203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</row>
    <row r="63" spans="1:83" x14ac:dyDescent="0.2">
      <c r="A63" s="202"/>
      <c r="B63" s="202"/>
      <c r="C63" s="203"/>
      <c r="D63" s="204"/>
      <c r="E63" s="205"/>
      <c r="F63" s="203"/>
      <c r="G63" s="204"/>
      <c r="H63" s="205"/>
      <c r="I63" s="203"/>
      <c r="J63" s="204"/>
      <c r="K63" s="205"/>
      <c r="L63" s="203"/>
      <c r="M63" s="204"/>
      <c r="N63" s="205"/>
      <c r="O63" s="203"/>
      <c r="P63" s="204"/>
      <c r="Q63" s="205"/>
      <c r="R63" s="203"/>
      <c r="S63" s="204"/>
      <c r="T63" s="205"/>
      <c r="U63" s="203"/>
      <c r="V63" s="204"/>
      <c r="W63" s="205"/>
      <c r="X63" s="203"/>
      <c r="Y63" s="204"/>
      <c r="Z63" s="205"/>
      <c r="AA63" s="203"/>
      <c r="AB63" s="204"/>
      <c r="AC63" s="205"/>
      <c r="AD63" s="203"/>
      <c r="AE63" s="204"/>
      <c r="AF63" s="205"/>
      <c r="AG63" s="203"/>
      <c r="AH63" s="204"/>
      <c r="AI63" s="205"/>
      <c r="AJ63" s="203"/>
      <c r="AK63" s="204"/>
      <c r="AL63" s="205"/>
      <c r="AM63" s="203"/>
      <c r="AN63" s="204"/>
      <c r="AO63" s="205"/>
      <c r="AP63" s="203"/>
      <c r="AQ63" s="203"/>
      <c r="AR63" s="203"/>
      <c r="AS63" s="203"/>
      <c r="AT63" s="204"/>
      <c r="AU63" s="205"/>
      <c r="AV63" s="203"/>
      <c r="AW63" s="205"/>
      <c r="AX63" s="205"/>
      <c r="AY63" s="205"/>
      <c r="AZ63" s="205"/>
      <c r="BA63" s="204"/>
      <c r="BB63" s="202"/>
      <c r="BC63" s="203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</row>
    <row r="64" spans="1:83" x14ac:dyDescent="0.2">
      <c r="A64" s="202"/>
      <c r="B64" s="202"/>
      <c r="C64" s="203"/>
      <c r="D64" s="204"/>
      <c r="E64" s="205"/>
      <c r="F64" s="203"/>
      <c r="G64" s="204"/>
      <c r="H64" s="205"/>
      <c r="I64" s="203"/>
      <c r="J64" s="204"/>
      <c r="K64" s="205"/>
      <c r="L64" s="203"/>
      <c r="M64" s="204"/>
      <c r="N64" s="205"/>
      <c r="O64" s="203"/>
      <c r="P64" s="204"/>
      <c r="Q64" s="205"/>
      <c r="R64" s="203"/>
      <c r="S64" s="204"/>
      <c r="T64" s="205"/>
      <c r="U64" s="203"/>
      <c r="V64" s="204"/>
      <c r="W64" s="205"/>
      <c r="X64" s="203"/>
      <c r="Y64" s="204"/>
      <c r="Z64" s="205"/>
      <c r="AA64" s="203"/>
      <c r="AB64" s="204"/>
      <c r="AC64" s="205"/>
      <c r="AD64" s="203"/>
      <c r="AE64" s="204"/>
      <c r="AF64" s="205"/>
      <c r="AG64" s="203"/>
      <c r="AH64" s="204"/>
      <c r="AI64" s="205"/>
      <c r="AJ64" s="203"/>
      <c r="AK64" s="204"/>
      <c r="AL64" s="205"/>
      <c r="AM64" s="203"/>
      <c r="AN64" s="204"/>
      <c r="AO64" s="205"/>
      <c r="AP64" s="203"/>
      <c r="AQ64" s="203"/>
      <c r="AR64" s="203"/>
      <c r="AS64" s="203"/>
      <c r="AT64" s="204"/>
      <c r="AU64" s="205"/>
      <c r="AV64" s="203"/>
      <c r="AW64" s="205"/>
      <c r="AX64" s="205"/>
      <c r="AY64" s="205"/>
      <c r="AZ64" s="205"/>
      <c r="BA64" s="204"/>
      <c r="BB64" s="202"/>
      <c r="BC64" s="203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</row>
    <row r="65" spans="1:83" x14ac:dyDescent="0.2">
      <c r="A65" s="202"/>
      <c r="B65" s="202"/>
      <c r="C65" s="203"/>
      <c r="D65" s="204"/>
      <c r="E65" s="205"/>
      <c r="F65" s="203"/>
      <c r="G65" s="204"/>
      <c r="H65" s="205"/>
      <c r="I65" s="203"/>
      <c r="J65" s="204"/>
      <c r="K65" s="205"/>
      <c r="L65" s="203"/>
      <c r="M65" s="204"/>
      <c r="N65" s="205"/>
      <c r="O65" s="203"/>
      <c r="P65" s="204"/>
      <c r="Q65" s="205"/>
      <c r="R65" s="203"/>
      <c r="S65" s="204"/>
      <c r="T65" s="205"/>
      <c r="U65" s="203"/>
      <c r="V65" s="204"/>
      <c r="W65" s="205"/>
      <c r="X65" s="203"/>
      <c r="Y65" s="204"/>
      <c r="Z65" s="205"/>
      <c r="AA65" s="203"/>
      <c r="AB65" s="204"/>
      <c r="AC65" s="205"/>
      <c r="AD65" s="203"/>
      <c r="AE65" s="204"/>
      <c r="AF65" s="205"/>
      <c r="AG65" s="203"/>
      <c r="AH65" s="204"/>
      <c r="AI65" s="205"/>
      <c r="AJ65" s="203"/>
      <c r="AK65" s="204"/>
      <c r="AL65" s="205"/>
      <c r="AM65" s="203"/>
      <c r="AN65" s="204"/>
      <c r="AO65" s="205"/>
      <c r="AP65" s="203"/>
      <c r="AQ65" s="203"/>
      <c r="AR65" s="203"/>
      <c r="AS65" s="203"/>
      <c r="AT65" s="204"/>
      <c r="AU65" s="205"/>
      <c r="AV65" s="203"/>
      <c r="AW65" s="205"/>
      <c r="AX65" s="205"/>
      <c r="AY65" s="205"/>
      <c r="AZ65" s="205"/>
      <c r="BA65" s="204"/>
      <c r="BB65" s="202"/>
      <c r="BC65" s="203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</row>
    <row r="66" spans="1:83" x14ac:dyDescent="0.2">
      <c r="A66" s="202"/>
      <c r="B66" s="202"/>
      <c r="C66" s="203"/>
      <c r="D66" s="204"/>
      <c r="E66" s="205"/>
      <c r="F66" s="203"/>
      <c r="G66" s="204"/>
      <c r="H66" s="205"/>
      <c r="I66" s="203"/>
      <c r="J66" s="204"/>
      <c r="K66" s="205"/>
      <c r="L66" s="203"/>
      <c r="M66" s="204"/>
      <c r="N66" s="205"/>
      <c r="O66" s="203"/>
      <c r="P66" s="204"/>
      <c r="Q66" s="205"/>
      <c r="R66" s="203"/>
      <c r="S66" s="204"/>
      <c r="T66" s="205"/>
      <c r="U66" s="203"/>
      <c r="V66" s="204"/>
      <c r="W66" s="205"/>
      <c r="X66" s="203"/>
      <c r="Y66" s="204"/>
      <c r="Z66" s="205"/>
      <c r="AA66" s="203"/>
      <c r="AB66" s="204"/>
      <c r="AC66" s="205"/>
      <c r="AD66" s="203"/>
      <c r="AE66" s="204"/>
      <c r="AF66" s="205"/>
      <c r="AG66" s="203"/>
      <c r="AH66" s="204"/>
      <c r="AI66" s="205"/>
      <c r="AJ66" s="203"/>
      <c r="AK66" s="204"/>
      <c r="AL66" s="205"/>
      <c r="AM66" s="203"/>
      <c r="AN66" s="204"/>
      <c r="AO66" s="205"/>
      <c r="AP66" s="203"/>
      <c r="AQ66" s="203"/>
      <c r="AR66" s="203"/>
      <c r="AS66" s="203"/>
      <c r="AT66" s="204"/>
      <c r="AU66" s="205"/>
      <c r="AV66" s="203"/>
      <c r="AW66" s="205"/>
      <c r="AX66" s="205"/>
      <c r="AY66" s="205"/>
      <c r="AZ66" s="205"/>
      <c r="BA66" s="204"/>
      <c r="BB66" s="202"/>
      <c r="BC66" s="203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</row>
    <row r="67" spans="1:83" x14ac:dyDescent="0.2">
      <c r="A67" s="202"/>
      <c r="B67" s="202"/>
      <c r="C67" s="203"/>
      <c r="D67" s="204"/>
      <c r="E67" s="205"/>
      <c r="F67" s="203"/>
      <c r="G67" s="204"/>
      <c r="H67" s="205"/>
      <c r="I67" s="203"/>
      <c r="J67" s="204"/>
      <c r="K67" s="205"/>
      <c r="L67" s="203"/>
      <c r="M67" s="204"/>
      <c r="N67" s="205"/>
      <c r="O67" s="203"/>
      <c r="P67" s="204"/>
      <c r="Q67" s="205"/>
      <c r="R67" s="203"/>
      <c r="S67" s="204"/>
      <c r="T67" s="205"/>
      <c r="U67" s="203"/>
      <c r="V67" s="204"/>
      <c r="W67" s="205"/>
      <c r="X67" s="203"/>
      <c r="Y67" s="204"/>
      <c r="Z67" s="205"/>
      <c r="AA67" s="203"/>
      <c r="AB67" s="204"/>
      <c r="AC67" s="205"/>
      <c r="AD67" s="203"/>
      <c r="AE67" s="204"/>
      <c r="AF67" s="205"/>
      <c r="AG67" s="203"/>
      <c r="AH67" s="204"/>
      <c r="AI67" s="205"/>
      <c r="AJ67" s="203"/>
      <c r="AK67" s="204"/>
      <c r="AL67" s="205"/>
      <c r="AM67" s="203"/>
      <c r="AN67" s="204"/>
      <c r="AO67" s="205"/>
      <c r="AP67" s="203"/>
      <c r="AQ67" s="203"/>
      <c r="AR67" s="203"/>
      <c r="AS67" s="203"/>
      <c r="AT67" s="204"/>
      <c r="AU67" s="205"/>
      <c r="AV67" s="203"/>
      <c r="AW67" s="205"/>
      <c r="AX67" s="205"/>
      <c r="AY67" s="205"/>
      <c r="AZ67" s="205"/>
      <c r="BA67" s="204"/>
      <c r="BB67" s="202"/>
      <c r="BC67" s="203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</row>
    <row r="68" spans="1:83" x14ac:dyDescent="0.2">
      <c r="A68" s="202"/>
      <c r="B68" s="202"/>
      <c r="C68" s="203"/>
      <c r="D68" s="204"/>
      <c r="E68" s="205"/>
      <c r="F68" s="203"/>
      <c r="G68" s="204"/>
      <c r="H68" s="205"/>
      <c r="I68" s="203"/>
      <c r="J68" s="204"/>
      <c r="K68" s="205"/>
      <c r="L68" s="203"/>
      <c r="M68" s="204"/>
      <c r="N68" s="205"/>
      <c r="O68" s="203"/>
      <c r="P68" s="204"/>
      <c r="Q68" s="205"/>
      <c r="R68" s="203"/>
      <c r="S68" s="204"/>
      <c r="T68" s="205"/>
      <c r="U68" s="203"/>
      <c r="V68" s="204"/>
      <c r="W68" s="205"/>
      <c r="X68" s="203"/>
      <c r="Y68" s="204"/>
      <c r="Z68" s="205"/>
      <c r="AA68" s="203"/>
      <c r="AB68" s="204"/>
      <c r="AC68" s="205"/>
      <c r="AD68" s="203"/>
      <c r="AE68" s="204"/>
      <c r="AF68" s="205"/>
      <c r="AG68" s="203"/>
      <c r="AH68" s="204"/>
      <c r="AI68" s="205"/>
      <c r="AJ68" s="203"/>
      <c r="AK68" s="204"/>
      <c r="AL68" s="205"/>
      <c r="AM68" s="203"/>
      <c r="AN68" s="204"/>
      <c r="AO68" s="205"/>
      <c r="AP68" s="203"/>
      <c r="AQ68" s="203"/>
      <c r="AR68" s="203"/>
      <c r="AS68" s="203"/>
      <c r="AT68" s="204"/>
      <c r="AU68" s="205"/>
      <c r="AV68" s="203"/>
      <c r="AW68" s="205"/>
      <c r="AX68" s="205"/>
      <c r="AY68" s="205"/>
      <c r="AZ68" s="205"/>
      <c r="BA68" s="204"/>
      <c r="BB68" s="202"/>
      <c r="BC68" s="203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</row>
    <row r="69" spans="1:83" x14ac:dyDescent="0.2">
      <c r="A69" s="202"/>
      <c r="B69" s="202"/>
      <c r="C69" s="203"/>
      <c r="D69" s="204"/>
      <c r="E69" s="205"/>
      <c r="F69" s="203"/>
      <c r="G69" s="204"/>
      <c r="H69" s="205"/>
      <c r="I69" s="203"/>
      <c r="J69" s="204"/>
      <c r="K69" s="205"/>
      <c r="L69" s="203"/>
      <c r="M69" s="204"/>
      <c r="N69" s="205"/>
      <c r="O69" s="203"/>
      <c r="P69" s="204"/>
      <c r="Q69" s="205"/>
      <c r="R69" s="203"/>
      <c r="S69" s="204"/>
      <c r="T69" s="205"/>
      <c r="U69" s="203"/>
      <c r="V69" s="204"/>
      <c r="W69" s="205"/>
      <c r="X69" s="203"/>
      <c r="Y69" s="204"/>
      <c r="Z69" s="205"/>
      <c r="AA69" s="203"/>
      <c r="AB69" s="204"/>
      <c r="AC69" s="205"/>
      <c r="AD69" s="203"/>
      <c r="AE69" s="204"/>
      <c r="AF69" s="205"/>
      <c r="AG69" s="203"/>
      <c r="AH69" s="204"/>
      <c r="AI69" s="205"/>
      <c r="AJ69" s="203"/>
      <c r="AK69" s="204"/>
      <c r="AL69" s="205"/>
      <c r="AM69" s="203"/>
      <c r="AN69" s="204"/>
      <c r="AO69" s="205"/>
      <c r="AP69" s="203"/>
      <c r="AQ69" s="203"/>
      <c r="AR69" s="203"/>
      <c r="AS69" s="203"/>
      <c r="AT69" s="204"/>
      <c r="AU69" s="205"/>
      <c r="AV69" s="203"/>
      <c r="AW69" s="205"/>
      <c r="AX69" s="205"/>
      <c r="AY69" s="205"/>
      <c r="AZ69" s="205"/>
      <c r="BA69" s="204"/>
      <c r="BB69" s="202"/>
      <c r="BC69" s="203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</row>
    <row r="70" spans="1:83" x14ac:dyDescent="0.2">
      <c r="A70" s="202"/>
      <c r="B70" s="202"/>
      <c r="C70" s="203"/>
      <c r="D70" s="204"/>
      <c r="E70" s="205"/>
      <c r="F70" s="203"/>
      <c r="G70" s="204"/>
      <c r="H70" s="205"/>
      <c r="I70" s="203"/>
      <c r="J70" s="204"/>
      <c r="K70" s="205"/>
      <c r="L70" s="203"/>
      <c r="M70" s="204"/>
      <c r="N70" s="205"/>
      <c r="O70" s="203"/>
      <c r="P70" s="204"/>
      <c r="Q70" s="205"/>
      <c r="R70" s="203"/>
      <c r="S70" s="204"/>
      <c r="T70" s="205"/>
      <c r="U70" s="203"/>
      <c r="V70" s="204"/>
      <c r="W70" s="205"/>
      <c r="X70" s="203"/>
      <c r="Y70" s="204"/>
      <c r="Z70" s="205"/>
      <c r="AA70" s="203"/>
      <c r="AB70" s="204"/>
      <c r="AC70" s="205"/>
      <c r="AD70" s="203"/>
      <c r="AE70" s="204"/>
      <c r="AF70" s="205"/>
      <c r="AG70" s="203"/>
      <c r="AH70" s="204"/>
      <c r="AI70" s="205"/>
      <c r="AJ70" s="203"/>
      <c r="AK70" s="204"/>
      <c r="AL70" s="205"/>
      <c r="AM70" s="203"/>
      <c r="AN70" s="204"/>
      <c r="AO70" s="205"/>
      <c r="AP70" s="203"/>
      <c r="AQ70" s="203"/>
      <c r="AR70" s="203"/>
      <c r="AS70" s="203"/>
      <c r="AT70" s="204"/>
      <c r="AU70" s="205"/>
      <c r="AV70" s="203"/>
      <c r="AW70" s="205"/>
      <c r="AX70" s="205"/>
      <c r="AY70" s="205"/>
      <c r="AZ70" s="205"/>
      <c r="BA70" s="204"/>
      <c r="BB70" s="202"/>
      <c r="BC70" s="203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</row>
    <row r="71" spans="1:83" x14ac:dyDescent="0.2">
      <c r="A71" s="202"/>
      <c r="B71" s="202"/>
      <c r="C71" s="203"/>
      <c r="D71" s="204"/>
      <c r="E71" s="205"/>
      <c r="F71" s="203"/>
      <c r="G71" s="204"/>
      <c r="H71" s="205"/>
      <c r="I71" s="203"/>
      <c r="J71" s="204"/>
      <c r="K71" s="205"/>
      <c r="L71" s="203"/>
      <c r="M71" s="204"/>
      <c r="N71" s="205"/>
      <c r="O71" s="203"/>
      <c r="P71" s="204"/>
      <c r="Q71" s="205"/>
      <c r="R71" s="203"/>
      <c r="S71" s="204"/>
      <c r="T71" s="205"/>
      <c r="U71" s="203"/>
      <c r="V71" s="204"/>
      <c r="W71" s="205"/>
      <c r="X71" s="203"/>
      <c r="Y71" s="204"/>
      <c r="Z71" s="205"/>
      <c r="AA71" s="203"/>
      <c r="AB71" s="204"/>
      <c r="AC71" s="205"/>
      <c r="AD71" s="203"/>
      <c r="AE71" s="204"/>
      <c r="AF71" s="205"/>
      <c r="AG71" s="203"/>
      <c r="AH71" s="204"/>
      <c r="AI71" s="205"/>
      <c r="AJ71" s="203"/>
      <c r="AK71" s="204"/>
      <c r="AL71" s="205"/>
      <c r="AM71" s="203"/>
      <c r="AN71" s="204"/>
      <c r="AO71" s="205"/>
      <c r="AP71" s="203"/>
      <c r="AQ71" s="203"/>
      <c r="AR71" s="203"/>
      <c r="AS71" s="203"/>
      <c r="AT71" s="204"/>
      <c r="AU71" s="205"/>
      <c r="AV71" s="203"/>
      <c r="AW71" s="205"/>
      <c r="AX71" s="205"/>
      <c r="AY71" s="205"/>
      <c r="AZ71" s="205"/>
      <c r="BA71" s="204"/>
      <c r="BB71" s="202"/>
      <c r="BC71" s="203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</row>
    <row r="72" spans="1:83" x14ac:dyDescent="0.2">
      <c r="A72" s="202"/>
      <c r="B72" s="202"/>
      <c r="C72" s="203"/>
      <c r="D72" s="204"/>
      <c r="E72" s="205"/>
      <c r="F72" s="203"/>
      <c r="G72" s="204"/>
      <c r="H72" s="205"/>
      <c r="I72" s="203"/>
      <c r="J72" s="204"/>
      <c r="K72" s="205"/>
      <c r="L72" s="203"/>
      <c r="M72" s="204"/>
      <c r="N72" s="205"/>
      <c r="O72" s="203"/>
      <c r="P72" s="204"/>
      <c r="Q72" s="205"/>
      <c r="R72" s="203"/>
      <c r="S72" s="204"/>
      <c r="T72" s="205"/>
      <c r="U72" s="203"/>
      <c r="V72" s="204"/>
      <c r="W72" s="205"/>
      <c r="X72" s="203"/>
      <c r="Y72" s="204"/>
      <c r="Z72" s="205"/>
      <c r="AA72" s="203"/>
      <c r="AB72" s="204"/>
      <c r="AC72" s="205"/>
      <c r="AD72" s="203"/>
      <c r="AE72" s="204"/>
      <c r="AF72" s="205"/>
      <c r="AG72" s="203"/>
      <c r="AH72" s="204"/>
      <c r="AI72" s="205"/>
      <c r="AJ72" s="203"/>
      <c r="AK72" s="204"/>
      <c r="AL72" s="205"/>
      <c r="AM72" s="203"/>
      <c r="AN72" s="204"/>
      <c r="AO72" s="205"/>
      <c r="AP72" s="203"/>
      <c r="AQ72" s="203"/>
      <c r="AR72" s="203"/>
      <c r="AS72" s="203"/>
      <c r="AT72" s="204"/>
      <c r="AU72" s="205"/>
      <c r="AV72" s="203"/>
      <c r="AW72" s="205"/>
      <c r="AX72" s="205"/>
      <c r="AY72" s="205"/>
      <c r="AZ72" s="205"/>
      <c r="BA72" s="204"/>
      <c r="BB72" s="202"/>
      <c r="BC72" s="203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</row>
    <row r="73" spans="1:83" x14ac:dyDescent="0.2">
      <c r="A73" s="202"/>
      <c r="B73" s="202"/>
      <c r="C73" s="203"/>
      <c r="D73" s="204"/>
      <c r="E73" s="205"/>
      <c r="F73" s="203"/>
      <c r="G73" s="204"/>
      <c r="H73" s="205"/>
      <c r="I73" s="203"/>
      <c r="J73" s="204"/>
      <c r="K73" s="205"/>
      <c r="L73" s="203"/>
      <c r="M73" s="204"/>
      <c r="N73" s="205"/>
      <c r="O73" s="203"/>
      <c r="P73" s="204"/>
      <c r="Q73" s="205"/>
      <c r="R73" s="203"/>
      <c r="S73" s="204"/>
      <c r="T73" s="205"/>
      <c r="U73" s="203"/>
      <c r="V73" s="204"/>
      <c r="W73" s="205"/>
      <c r="X73" s="203"/>
      <c r="Y73" s="204"/>
      <c r="Z73" s="205"/>
      <c r="AA73" s="203"/>
      <c r="AB73" s="204"/>
      <c r="AC73" s="205"/>
      <c r="AD73" s="203"/>
      <c r="AE73" s="204"/>
      <c r="AF73" s="205"/>
      <c r="AG73" s="203"/>
      <c r="AH73" s="204"/>
      <c r="AI73" s="205"/>
      <c r="AJ73" s="203"/>
      <c r="AK73" s="204"/>
      <c r="AL73" s="205"/>
      <c r="AM73" s="203"/>
      <c r="AN73" s="204"/>
      <c r="AO73" s="205"/>
      <c r="AP73" s="203"/>
      <c r="AQ73" s="203"/>
      <c r="AR73" s="203"/>
      <c r="AS73" s="203"/>
      <c r="AT73" s="204"/>
      <c r="AU73" s="205"/>
      <c r="AV73" s="203"/>
      <c r="AW73" s="205"/>
      <c r="AX73" s="205"/>
      <c r="AY73" s="205"/>
      <c r="AZ73" s="205"/>
      <c r="BA73" s="204"/>
      <c r="BB73" s="202"/>
      <c r="BC73" s="203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</row>
    <row r="74" spans="1:83" x14ac:dyDescent="0.2">
      <c r="A74" s="202"/>
      <c r="B74" s="202"/>
      <c r="C74" s="203"/>
      <c r="D74" s="204"/>
      <c r="E74" s="205"/>
      <c r="F74" s="203"/>
      <c r="G74" s="204"/>
      <c r="H74" s="205"/>
      <c r="I74" s="203"/>
      <c r="J74" s="204"/>
      <c r="K74" s="205"/>
      <c r="L74" s="203"/>
      <c r="M74" s="204"/>
      <c r="N74" s="205"/>
      <c r="O74" s="203"/>
      <c r="P74" s="204"/>
      <c r="Q74" s="205"/>
      <c r="R74" s="203"/>
      <c r="S74" s="204"/>
      <c r="T74" s="205"/>
      <c r="U74" s="203"/>
      <c r="V74" s="204"/>
      <c r="W74" s="205"/>
      <c r="X74" s="203"/>
      <c r="Y74" s="204"/>
      <c r="Z74" s="205"/>
      <c r="AA74" s="203"/>
      <c r="AB74" s="204"/>
      <c r="AC74" s="205"/>
      <c r="AD74" s="203"/>
      <c r="AE74" s="204"/>
      <c r="AF74" s="205"/>
      <c r="AG74" s="203"/>
      <c r="AH74" s="204"/>
      <c r="AI74" s="205"/>
      <c r="AJ74" s="203"/>
      <c r="AK74" s="204"/>
      <c r="AL74" s="205"/>
      <c r="AM74" s="203"/>
      <c r="AN74" s="204"/>
      <c r="AO74" s="205"/>
      <c r="AP74" s="203"/>
      <c r="AQ74" s="203"/>
      <c r="AR74" s="203"/>
      <c r="AS74" s="203"/>
      <c r="AT74" s="204"/>
      <c r="AU74" s="205"/>
      <c r="AV74" s="203"/>
      <c r="AW74" s="205"/>
      <c r="AX74" s="205"/>
      <c r="AY74" s="205"/>
      <c r="AZ74" s="205"/>
      <c r="BA74" s="204"/>
      <c r="BB74" s="202"/>
      <c r="BC74" s="203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</row>
    <row r="75" spans="1:83" x14ac:dyDescent="0.2">
      <c r="A75" s="202"/>
      <c r="B75" s="202"/>
      <c r="C75" s="203"/>
      <c r="D75" s="204"/>
      <c r="E75" s="205"/>
      <c r="F75" s="203"/>
      <c r="G75" s="204"/>
      <c r="H75" s="205"/>
      <c r="I75" s="203"/>
      <c r="J75" s="204"/>
      <c r="K75" s="205"/>
      <c r="L75" s="203"/>
      <c r="M75" s="204"/>
      <c r="N75" s="205"/>
      <c r="O75" s="203"/>
      <c r="P75" s="204"/>
      <c r="Q75" s="205"/>
      <c r="R75" s="203"/>
      <c r="S75" s="204"/>
      <c r="T75" s="205"/>
      <c r="U75" s="203"/>
      <c r="V75" s="204"/>
      <c r="W75" s="205"/>
      <c r="X75" s="203"/>
      <c r="Y75" s="204"/>
      <c r="Z75" s="205"/>
      <c r="AA75" s="203"/>
      <c r="AB75" s="204"/>
      <c r="AC75" s="205"/>
      <c r="AD75" s="203"/>
      <c r="AE75" s="204"/>
      <c r="AF75" s="205"/>
      <c r="AG75" s="203"/>
      <c r="AH75" s="204"/>
      <c r="AI75" s="205"/>
      <c r="AJ75" s="203"/>
      <c r="AK75" s="204"/>
      <c r="AL75" s="205"/>
      <c r="AM75" s="203"/>
      <c r="AN75" s="204"/>
      <c r="AO75" s="205"/>
      <c r="AP75" s="203"/>
      <c r="AQ75" s="203"/>
      <c r="AR75" s="203"/>
      <c r="AS75" s="203"/>
      <c r="AT75" s="204"/>
      <c r="AU75" s="205"/>
      <c r="AV75" s="203"/>
      <c r="AW75" s="205"/>
      <c r="AX75" s="205"/>
      <c r="AY75" s="205"/>
      <c r="AZ75" s="205"/>
      <c r="BA75" s="204"/>
      <c r="BB75" s="202"/>
      <c r="BC75" s="203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</row>
    <row r="76" spans="1:83" x14ac:dyDescent="0.2">
      <c r="A76" s="202"/>
      <c r="B76" s="202"/>
      <c r="C76" s="203"/>
      <c r="D76" s="204"/>
      <c r="E76" s="205"/>
      <c r="F76" s="203"/>
      <c r="G76" s="204"/>
      <c r="H76" s="205"/>
      <c r="I76" s="203"/>
      <c r="J76" s="204"/>
      <c r="K76" s="205"/>
      <c r="L76" s="203"/>
      <c r="M76" s="204"/>
      <c r="N76" s="205"/>
      <c r="O76" s="203"/>
      <c r="P76" s="204"/>
      <c r="Q76" s="205"/>
      <c r="R76" s="203"/>
      <c r="S76" s="204"/>
      <c r="T76" s="205"/>
      <c r="U76" s="203"/>
      <c r="V76" s="204"/>
      <c r="W76" s="205"/>
      <c r="X76" s="203"/>
      <c r="Y76" s="204"/>
      <c r="Z76" s="205"/>
      <c r="AA76" s="203"/>
      <c r="AB76" s="204"/>
      <c r="AC76" s="205"/>
      <c r="AD76" s="203"/>
      <c r="AE76" s="204"/>
      <c r="AF76" s="205"/>
      <c r="AG76" s="203"/>
      <c r="AH76" s="204"/>
      <c r="AI76" s="205"/>
      <c r="AJ76" s="203"/>
      <c r="AK76" s="204"/>
      <c r="AL76" s="205"/>
      <c r="AM76" s="203"/>
      <c r="AN76" s="204"/>
      <c r="AO76" s="205"/>
      <c r="AP76" s="203"/>
      <c r="AQ76" s="203"/>
      <c r="AR76" s="203"/>
      <c r="AS76" s="203"/>
      <c r="AT76" s="204"/>
      <c r="AU76" s="205"/>
      <c r="AV76" s="203"/>
      <c r="AW76" s="205"/>
      <c r="AX76" s="205"/>
      <c r="AY76" s="205"/>
      <c r="AZ76" s="205"/>
      <c r="BA76" s="204"/>
      <c r="BB76" s="202"/>
      <c r="BC76" s="203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</row>
    <row r="77" spans="1:83" x14ac:dyDescent="0.2">
      <c r="A77" s="202"/>
      <c r="B77" s="202"/>
      <c r="C77" s="203"/>
      <c r="D77" s="204"/>
      <c r="E77" s="205"/>
      <c r="F77" s="203"/>
      <c r="G77" s="204"/>
      <c r="H77" s="205"/>
      <c r="I77" s="203"/>
      <c r="J77" s="204"/>
      <c r="K77" s="205"/>
      <c r="L77" s="203"/>
      <c r="M77" s="204"/>
      <c r="N77" s="205"/>
      <c r="O77" s="203"/>
      <c r="P77" s="204"/>
      <c r="Q77" s="205"/>
      <c r="R77" s="203"/>
      <c r="S77" s="204"/>
      <c r="T77" s="205"/>
      <c r="U77" s="203"/>
      <c r="V77" s="204"/>
      <c r="W77" s="205"/>
      <c r="X77" s="203"/>
      <c r="Y77" s="204"/>
      <c r="Z77" s="205"/>
      <c r="AA77" s="203"/>
      <c r="AB77" s="204"/>
      <c r="AC77" s="205"/>
      <c r="AD77" s="203"/>
      <c r="AE77" s="204"/>
      <c r="AF77" s="205"/>
      <c r="AG77" s="203"/>
      <c r="AH77" s="204"/>
      <c r="AI77" s="205"/>
      <c r="AJ77" s="203"/>
      <c r="AK77" s="204"/>
      <c r="AL77" s="205"/>
      <c r="AM77" s="203"/>
      <c r="AN77" s="204"/>
      <c r="AO77" s="205"/>
      <c r="AP77" s="203"/>
      <c r="AQ77" s="203"/>
      <c r="AR77" s="203"/>
      <c r="AS77" s="203"/>
      <c r="AT77" s="204"/>
      <c r="AU77" s="205"/>
      <c r="AV77" s="203"/>
      <c r="AW77" s="205"/>
      <c r="AX77" s="205"/>
      <c r="AY77" s="205"/>
      <c r="AZ77" s="205"/>
      <c r="BA77" s="204"/>
      <c r="BB77" s="202"/>
      <c r="BC77" s="203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</row>
    <row r="78" spans="1:83" x14ac:dyDescent="0.2">
      <c r="A78" s="202"/>
      <c r="B78" s="202"/>
      <c r="C78" s="203"/>
      <c r="D78" s="204"/>
      <c r="E78" s="205"/>
      <c r="F78" s="203"/>
      <c r="G78" s="204"/>
      <c r="H78" s="205"/>
      <c r="I78" s="203"/>
      <c r="J78" s="204"/>
      <c r="K78" s="205"/>
      <c r="L78" s="203"/>
      <c r="M78" s="204"/>
      <c r="N78" s="205"/>
      <c r="O78" s="203"/>
      <c r="P78" s="204"/>
      <c r="Q78" s="205"/>
      <c r="R78" s="203"/>
      <c r="S78" s="204"/>
      <c r="T78" s="205"/>
      <c r="U78" s="203"/>
      <c r="V78" s="204"/>
      <c r="W78" s="205"/>
      <c r="X78" s="203"/>
      <c r="Y78" s="204"/>
      <c r="Z78" s="205"/>
      <c r="AA78" s="203"/>
      <c r="AB78" s="204"/>
      <c r="AC78" s="205"/>
      <c r="AD78" s="203"/>
      <c r="AE78" s="204"/>
      <c r="AF78" s="205"/>
      <c r="AG78" s="203"/>
      <c r="AH78" s="204"/>
      <c r="AI78" s="205"/>
      <c r="AJ78" s="203"/>
      <c r="AK78" s="204"/>
      <c r="AL78" s="205"/>
      <c r="AM78" s="203"/>
      <c r="AN78" s="204"/>
      <c r="AO78" s="205"/>
      <c r="AP78" s="203"/>
      <c r="AQ78" s="203"/>
      <c r="AR78" s="203"/>
      <c r="AS78" s="203"/>
      <c r="AT78" s="204"/>
      <c r="AU78" s="205"/>
      <c r="AV78" s="203"/>
      <c r="AW78" s="205"/>
      <c r="AX78" s="205"/>
      <c r="AY78" s="205"/>
      <c r="AZ78" s="205"/>
      <c r="BA78" s="204"/>
      <c r="BB78" s="202"/>
      <c r="BC78" s="203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</row>
    <row r="79" spans="1:83" x14ac:dyDescent="0.2">
      <c r="A79" s="202"/>
      <c r="B79" s="202"/>
      <c r="C79" s="203"/>
      <c r="D79" s="204"/>
      <c r="E79" s="205"/>
      <c r="F79" s="203"/>
      <c r="G79" s="204"/>
      <c r="H79" s="205"/>
      <c r="I79" s="203"/>
      <c r="J79" s="204"/>
      <c r="K79" s="205"/>
      <c r="L79" s="203"/>
      <c r="M79" s="204"/>
      <c r="N79" s="205"/>
      <c r="O79" s="203"/>
      <c r="P79" s="204"/>
      <c r="Q79" s="205"/>
      <c r="R79" s="203"/>
      <c r="S79" s="204"/>
      <c r="T79" s="205"/>
      <c r="U79" s="203"/>
      <c r="V79" s="204"/>
      <c r="W79" s="205"/>
      <c r="X79" s="203"/>
      <c r="Y79" s="204"/>
      <c r="Z79" s="205"/>
      <c r="AA79" s="203"/>
      <c r="AB79" s="204"/>
      <c r="AC79" s="205"/>
      <c r="AD79" s="203"/>
      <c r="AE79" s="204"/>
      <c r="AF79" s="205"/>
      <c r="AG79" s="203"/>
      <c r="AH79" s="204"/>
      <c r="AI79" s="205"/>
      <c r="AJ79" s="203"/>
      <c r="AK79" s="204"/>
      <c r="AL79" s="205"/>
      <c r="AM79" s="203"/>
      <c r="AN79" s="204"/>
      <c r="AO79" s="205"/>
      <c r="AP79" s="203"/>
      <c r="AQ79" s="203"/>
      <c r="AR79" s="203"/>
      <c r="AS79" s="203"/>
      <c r="AT79" s="204"/>
      <c r="AU79" s="205"/>
      <c r="AV79" s="203"/>
      <c r="AW79" s="205"/>
      <c r="AX79" s="205"/>
      <c r="AY79" s="205"/>
      <c r="AZ79" s="205"/>
      <c r="BA79" s="204"/>
      <c r="BB79" s="202"/>
      <c r="BC79" s="203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</row>
    <row r="80" spans="1:83" x14ac:dyDescent="0.2">
      <c r="A80" s="202"/>
      <c r="B80" s="202"/>
      <c r="C80" s="203"/>
      <c r="D80" s="204"/>
      <c r="E80" s="205"/>
      <c r="F80" s="203"/>
      <c r="G80" s="204"/>
      <c r="H80" s="205"/>
      <c r="I80" s="203"/>
      <c r="J80" s="204"/>
      <c r="K80" s="205"/>
      <c r="L80" s="203"/>
      <c r="M80" s="204"/>
      <c r="N80" s="205"/>
      <c r="O80" s="203"/>
      <c r="P80" s="204"/>
      <c r="Q80" s="205"/>
      <c r="R80" s="203"/>
      <c r="S80" s="204"/>
      <c r="T80" s="205"/>
      <c r="U80" s="203"/>
      <c r="V80" s="204"/>
      <c r="W80" s="205"/>
      <c r="X80" s="203"/>
      <c r="Y80" s="204"/>
      <c r="Z80" s="205"/>
      <c r="AA80" s="203"/>
      <c r="AB80" s="204"/>
      <c r="AC80" s="205"/>
      <c r="AD80" s="203"/>
      <c r="AE80" s="204"/>
      <c r="AF80" s="205"/>
      <c r="AG80" s="203"/>
      <c r="AH80" s="204"/>
      <c r="AI80" s="205"/>
      <c r="AJ80" s="203"/>
      <c r="AK80" s="204"/>
      <c r="AL80" s="205"/>
      <c r="AM80" s="203"/>
      <c r="AN80" s="204"/>
      <c r="AO80" s="205"/>
      <c r="AP80" s="203"/>
      <c r="AQ80" s="203"/>
      <c r="AR80" s="203"/>
      <c r="AS80" s="203"/>
      <c r="AT80" s="204"/>
      <c r="AU80" s="205"/>
      <c r="AV80" s="203"/>
      <c r="AW80" s="205"/>
      <c r="AX80" s="205"/>
      <c r="AY80" s="205"/>
      <c r="AZ80" s="205"/>
      <c r="BA80" s="204"/>
      <c r="BB80" s="202"/>
      <c r="BC80" s="203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</row>
    <row r="81" spans="1:83" x14ac:dyDescent="0.2">
      <c r="A81" s="202"/>
      <c r="B81" s="202"/>
      <c r="C81" s="203"/>
      <c r="D81" s="204"/>
      <c r="E81" s="205"/>
      <c r="F81" s="203"/>
      <c r="G81" s="204"/>
      <c r="H81" s="205"/>
      <c r="I81" s="203"/>
      <c r="J81" s="204"/>
      <c r="K81" s="205"/>
      <c r="L81" s="203"/>
      <c r="M81" s="204"/>
      <c r="N81" s="205"/>
      <c r="O81" s="203"/>
      <c r="P81" s="204"/>
      <c r="Q81" s="205"/>
      <c r="R81" s="203"/>
      <c r="S81" s="204"/>
      <c r="T81" s="205"/>
      <c r="U81" s="203"/>
      <c r="V81" s="204"/>
      <c r="W81" s="205"/>
      <c r="X81" s="203"/>
      <c r="Y81" s="204"/>
      <c r="Z81" s="205"/>
      <c r="AA81" s="203"/>
      <c r="AB81" s="204"/>
      <c r="AC81" s="205"/>
      <c r="AD81" s="203"/>
      <c r="AE81" s="204"/>
      <c r="AF81" s="205"/>
      <c r="AG81" s="203"/>
      <c r="AH81" s="204"/>
      <c r="AI81" s="205"/>
      <c r="AJ81" s="203"/>
      <c r="AK81" s="204"/>
      <c r="AL81" s="205"/>
      <c r="AM81" s="203"/>
      <c r="AN81" s="204"/>
      <c r="AO81" s="205"/>
      <c r="AP81" s="203"/>
      <c r="AQ81" s="203"/>
      <c r="AR81" s="203"/>
      <c r="AS81" s="203"/>
      <c r="AT81" s="204"/>
      <c r="AU81" s="205"/>
      <c r="AV81" s="203"/>
      <c r="AW81" s="205"/>
      <c r="AX81" s="205"/>
      <c r="AY81" s="205"/>
      <c r="AZ81" s="205"/>
      <c r="BA81" s="204"/>
      <c r="BB81" s="202"/>
      <c r="BC81" s="203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</row>
    <row r="82" spans="1:83" x14ac:dyDescent="0.2">
      <c r="A82" s="202"/>
      <c r="B82" s="202"/>
      <c r="C82" s="203"/>
      <c r="D82" s="204"/>
      <c r="E82" s="205"/>
      <c r="F82" s="203"/>
      <c r="G82" s="204"/>
      <c r="H82" s="205"/>
      <c r="I82" s="203"/>
      <c r="J82" s="204"/>
      <c r="K82" s="205"/>
      <c r="L82" s="203"/>
      <c r="M82" s="204"/>
      <c r="N82" s="205"/>
      <c r="O82" s="203"/>
      <c r="P82" s="204"/>
      <c r="Q82" s="205"/>
      <c r="R82" s="203"/>
      <c r="S82" s="204"/>
      <c r="T82" s="205"/>
      <c r="U82" s="203"/>
      <c r="V82" s="204"/>
      <c r="W82" s="205"/>
      <c r="X82" s="203"/>
      <c r="Y82" s="204"/>
      <c r="Z82" s="205"/>
      <c r="AA82" s="203"/>
      <c r="AB82" s="204"/>
      <c r="AC82" s="205"/>
      <c r="AD82" s="203"/>
      <c r="AE82" s="204"/>
      <c r="AF82" s="205"/>
      <c r="AG82" s="203"/>
      <c r="AH82" s="204"/>
      <c r="AI82" s="205"/>
      <c r="AJ82" s="203"/>
      <c r="AK82" s="204"/>
      <c r="AL82" s="205"/>
      <c r="AM82" s="203"/>
      <c r="AN82" s="204"/>
      <c r="AO82" s="205"/>
      <c r="AP82" s="203"/>
      <c r="AQ82" s="203"/>
      <c r="AR82" s="203"/>
      <c r="AS82" s="203"/>
      <c r="AT82" s="204"/>
      <c r="AU82" s="205"/>
      <c r="AV82" s="203"/>
      <c r="AW82" s="205"/>
      <c r="AX82" s="205"/>
      <c r="AY82" s="205"/>
      <c r="AZ82" s="205"/>
      <c r="BA82" s="204"/>
      <c r="BB82" s="202"/>
      <c r="BC82" s="203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</row>
    <row r="83" spans="1:83" x14ac:dyDescent="0.2">
      <c r="A83" s="202"/>
      <c r="B83" s="202"/>
      <c r="C83" s="203"/>
      <c r="D83" s="204"/>
      <c r="E83" s="205"/>
      <c r="F83" s="203"/>
      <c r="G83" s="204"/>
      <c r="H83" s="205"/>
      <c r="I83" s="203"/>
      <c r="J83" s="204"/>
      <c r="K83" s="205"/>
      <c r="L83" s="203"/>
      <c r="M83" s="204"/>
      <c r="N83" s="205"/>
      <c r="O83" s="203"/>
      <c r="P83" s="204"/>
      <c r="Q83" s="205"/>
      <c r="R83" s="203"/>
      <c r="S83" s="204"/>
      <c r="T83" s="205"/>
      <c r="U83" s="203"/>
      <c r="V83" s="204"/>
      <c r="W83" s="205"/>
      <c r="X83" s="203"/>
      <c r="Y83" s="204"/>
      <c r="Z83" s="205"/>
      <c r="AA83" s="203"/>
      <c r="AB83" s="204"/>
      <c r="AC83" s="205"/>
      <c r="AD83" s="203"/>
      <c r="AE83" s="204"/>
      <c r="AF83" s="205"/>
      <c r="AG83" s="203"/>
      <c r="AH83" s="204"/>
      <c r="AI83" s="205"/>
      <c r="AJ83" s="203"/>
      <c r="AK83" s="204"/>
      <c r="AL83" s="205"/>
      <c r="AM83" s="203"/>
      <c r="AN83" s="204"/>
      <c r="AO83" s="205"/>
      <c r="AP83" s="203"/>
      <c r="AQ83" s="203"/>
      <c r="AR83" s="203"/>
      <c r="AS83" s="203"/>
      <c r="AT83" s="204"/>
      <c r="AU83" s="205"/>
      <c r="AV83" s="203"/>
      <c r="AW83" s="205"/>
      <c r="AX83" s="205"/>
      <c r="AY83" s="205"/>
      <c r="AZ83" s="205"/>
      <c r="BA83" s="204"/>
      <c r="BB83" s="202"/>
      <c r="BC83" s="203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</row>
    <row r="84" spans="1:83" x14ac:dyDescent="0.2">
      <c r="A84" s="202"/>
      <c r="B84" s="202"/>
      <c r="C84" s="203"/>
      <c r="D84" s="204"/>
      <c r="E84" s="205"/>
      <c r="F84" s="203"/>
      <c r="G84" s="204"/>
      <c r="H84" s="205"/>
      <c r="I84" s="203"/>
      <c r="J84" s="204"/>
      <c r="K84" s="205"/>
      <c r="L84" s="203"/>
      <c r="M84" s="204"/>
      <c r="N84" s="205"/>
      <c r="O84" s="203"/>
      <c r="P84" s="204"/>
      <c r="Q84" s="205"/>
      <c r="R84" s="203"/>
      <c r="S84" s="204"/>
      <c r="T84" s="205"/>
      <c r="U84" s="203"/>
      <c r="V84" s="204"/>
      <c r="W84" s="205"/>
      <c r="X84" s="203"/>
      <c r="Y84" s="204"/>
      <c r="Z84" s="205"/>
      <c r="AA84" s="203"/>
      <c r="AB84" s="204"/>
      <c r="AC84" s="205"/>
      <c r="AD84" s="203"/>
      <c r="AE84" s="204"/>
      <c r="AF84" s="205"/>
      <c r="AG84" s="203"/>
      <c r="AH84" s="204"/>
      <c r="AI84" s="205"/>
      <c r="AJ84" s="203"/>
      <c r="AK84" s="204"/>
      <c r="AL84" s="205"/>
      <c r="AM84" s="203"/>
      <c r="AN84" s="204"/>
      <c r="AO84" s="205"/>
      <c r="AP84" s="203"/>
      <c r="AQ84" s="203"/>
      <c r="AR84" s="203"/>
      <c r="AS84" s="203"/>
      <c r="AT84" s="204"/>
      <c r="AU84" s="205"/>
      <c r="AV84" s="203"/>
      <c r="AW84" s="205"/>
      <c r="AX84" s="205"/>
      <c r="AY84" s="205"/>
      <c r="AZ84" s="205"/>
      <c r="BA84" s="204"/>
      <c r="BB84" s="202"/>
      <c r="BC84" s="203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</row>
    <row r="85" spans="1:83" x14ac:dyDescent="0.2">
      <c r="A85" s="202"/>
      <c r="B85" s="202"/>
      <c r="C85" s="203"/>
      <c r="D85" s="204"/>
      <c r="E85" s="205"/>
      <c r="F85" s="203"/>
      <c r="G85" s="204"/>
      <c r="H85" s="205"/>
      <c r="I85" s="203"/>
      <c r="J85" s="204"/>
      <c r="K85" s="205"/>
      <c r="L85" s="203"/>
      <c r="M85" s="204"/>
      <c r="N85" s="205"/>
      <c r="O85" s="203"/>
      <c r="P85" s="204"/>
      <c r="Q85" s="205"/>
      <c r="R85" s="203"/>
      <c r="S85" s="204"/>
      <c r="T85" s="205"/>
      <c r="U85" s="203"/>
      <c r="V85" s="204"/>
      <c r="W85" s="205"/>
      <c r="X85" s="203"/>
      <c r="Y85" s="204"/>
      <c r="Z85" s="205"/>
      <c r="AA85" s="203"/>
      <c r="AB85" s="204"/>
      <c r="AC85" s="205"/>
      <c r="AD85" s="203"/>
      <c r="AE85" s="204"/>
      <c r="AF85" s="205"/>
      <c r="AG85" s="203"/>
      <c r="AH85" s="204"/>
      <c r="AI85" s="205"/>
      <c r="AJ85" s="203"/>
      <c r="AK85" s="204"/>
      <c r="AL85" s="205"/>
      <c r="AM85" s="203"/>
      <c r="AN85" s="204"/>
      <c r="AO85" s="205"/>
      <c r="AP85" s="203"/>
      <c r="AQ85" s="203"/>
      <c r="AR85" s="203"/>
      <c r="AS85" s="203"/>
      <c r="AT85" s="204"/>
      <c r="AU85" s="205"/>
      <c r="AV85" s="203"/>
      <c r="AW85" s="205"/>
      <c r="AX85" s="205"/>
      <c r="AY85" s="205"/>
      <c r="AZ85" s="205"/>
      <c r="BA85" s="204"/>
      <c r="BB85" s="202"/>
      <c r="BC85" s="203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</row>
    <row r="86" spans="1:83" x14ac:dyDescent="0.2">
      <c r="A86" s="202"/>
      <c r="B86" s="202"/>
      <c r="C86" s="203"/>
      <c r="D86" s="204"/>
      <c r="E86" s="205"/>
      <c r="F86" s="203"/>
      <c r="G86" s="204"/>
      <c r="H86" s="205"/>
      <c r="I86" s="203"/>
      <c r="J86" s="204"/>
      <c r="K86" s="205"/>
      <c r="L86" s="203"/>
      <c r="M86" s="204"/>
      <c r="N86" s="205"/>
      <c r="O86" s="203"/>
      <c r="P86" s="204"/>
      <c r="Q86" s="205"/>
      <c r="R86" s="203"/>
      <c r="S86" s="204"/>
      <c r="T86" s="205"/>
      <c r="U86" s="203"/>
      <c r="V86" s="204"/>
      <c r="W86" s="205"/>
      <c r="X86" s="203"/>
      <c r="Y86" s="204"/>
      <c r="Z86" s="205"/>
      <c r="AA86" s="203"/>
      <c r="AB86" s="204"/>
      <c r="AC86" s="205"/>
      <c r="AD86" s="203"/>
      <c r="AE86" s="204"/>
      <c r="AF86" s="205"/>
      <c r="AG86" s="203"/>
      <c r="AH86" s="204"/>
      <c r="AI86" s="205"/>
      <c r="AJ86" s="203"/>
      <c r="AK86" s="204"/>
      <c r="AL86" s="205"/>
      <c r="AM86" s="203"/>
      <c r="AN86" s="204"/>
      <c r="AO86" s="205"/>
      <c r="AP86" s="203"/>
      <c r="AQ86" s="203"/>
      <c r="AR86" s="203"/>
      <c r="AS86" s="203"/>
      <c r="AT86" s="204"/>
      <c r="AU86" s="205"/>
      <c r="AV86" s="203"/>
      <c r="AW86" s="205"/>
      <c r="AX86" s="205"/>
      <c r="AY86" s="205"/>
      <c r="AZ86" s="205"/>
      <c r="BA86" s="204"/>
      <c r="BB86" s="202"/>
      <c r="BC86" s="203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</row>
    <row r="87" spans="1:83" x14ac:dyDescent="0.2">
      <c r="A87" s="202"/>
      <c r="B87" s="202"/>
      <c r="C87" s="203"/>
      <c r="D87" s="204"/>
      <c r="E87" s="205"/>
      <c r="F87" s="203"/>
      <c r="G87" s="204"/>
      <c r="H87" s="205"/>
      <c r="I87" s="203"/>
      <c r="J87" s="204"/>
      <c r="K87" s="205"/>
      <c r="L87" s="203"/>
      <c r="M87" s="204"/>
      <c r="N87" s="205"/>
      <c r="O87" s="203"/>
      <c r="P87" s="204"/>
      <c r="Q87" s="205"/>
      <c r="R87" s="203"/>
      <c r="S87" s="204"/>
      <c r="T87" s="205"/>
      <c r="U87" s="203"/>
      <c r="V87" s="204"/>
      <c r="W87" s="205"/>
      <c r="X87" s="203"/>
      <c r="Y87" s="204"/>
      <c r="Z87" s="205"/>
      <c r="AA87" s="203"/>
      <c r="AB87" s="204"/>
      <c r="AC87" s="205"/>
      <c r="AD87" s="203"/>
      <c r="AE87" s="204"/>
      <c r="AF87" s="205"/>
      <c r="AG87" s="203"/>
      <c r="AH87" s="204"/>
      <c r="AI87" s="205"/>
      <c r="AJ87" s="203"/>
      <c r="AK87" s="204"/>
      <c r="AL87" s="205"/>
      <c r="AM87" s="203"/>
      <c r="AN87" s="204"/>
      <c r="AO87" s="205"/>
      <c r="AP87" s="203"/>
      <c r="AQ87" s="203"/>
      <c r="AR87" s="203"/>
      <c r="AS87" s="203"/>
      <c r="AT87" s="204"/>
      <c r="AU87" s="205"/>
      <c r="AV87" s="203"/>
      <c r="AW87" s="205"/>
      <c r="AX87" s="205"/>
      <c r="AY87" s="205"/>
      <c r="AZ87" s="205"/>
      <c r="BA87" s="204"/>
      <c r="BB87" s="202"/>
      <c r="BC87" s="203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</row>
    <row r="88" spans="1:83" x14ac:dyDescent="0.2">
      <c r="A88" s="202"/>
      <c r="B88" s="202"/>
      <c r="C88" s="203"/>
      <c r="D88" s="204"/>
      <c r="E88" s="205"/>
      <c r="F88" s="203"/>
      <c r="G88" s="204"/>
      <c r="H88" s="205"/>
      <c r="I88" s="203"/>
      <c r="J88" s="204"/>
      <c r="K88" s="205"/>
      <c r="L88" s="203"/>
      <c r="M88" s="204"/>
      <c r="N88" s="205"/>
      <c r="O88" s="203"/>
      <c r="P88" s="204"/>
      <c r="Q88" s="205"/>
      <c r="R88" s="203"/>
      <c r="S88" s="204"/>
      <c r="T88" s="205"/>
      <c r="U88" s="203"/>
      <c r="V88" s="204"/>
      <c r="W88" s="205"/>
      <c r="X88" s="203"/>
      <c r="Y88" s="204"/>
      <c r="Z88" s="205"/>
      <c r="AA88" s="203"/>
      <c r="AB88" s="204"/>
      <c r="AC88" s="205"/>
      <c r="AD88" s="203"/>
      <c r="AE88" s="204"/>
      <c r="AF88" s="205"/>
      <c r="AG88" s="203"/>
      <c r="AH88" s="204"/>
      <c r="AI88" s="205"/>
      <c r="AJ88" s="203"/>
      <c r="AK88" s="204"/>
      <c r="AL88" s="205"/>
      <c r="AM88" s="203"/>
      <c r="AN88" s="204"/>
      <c r="AO88" s="205"/>
      <c r="AP88" s="203"/>
      <c r="AQ88" s="203"/>
      <c r="AR88" s="203"/>
      <c r="AS88" s="203"/>
      <c r="AT88" s="204"/>
      <c r="AU88" s="205"/>
      <c r="AV88" s="203"/>
      <c r="AW88" s="205"/>
      <c r="AX88" s="205"/>
      <c r="AY88" s="205"/>
      <c r="AZ88" s="205"/>
      <c r="BA88" s="204"/>
      <c r="BB88" s="202"/>
      <c r="BC88" s="203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</row>
    <row r="89" spans="1:83" x14ac:dyDescent="0.2">
      <c r="A89" s="202"/>
      <c r="B89" s="202"/>
      <c r="C89" s="203"/>
      <c r="D89" s="204"/>
      <c r="E89" s="205"/>
      <c r="F89" s="203"/>
      <c r="G89" s="204"/>
      <c r="H89" s="205"/>
      <c r="I89" s="203"/>
      <c r="J89" s="204"/>
      <c r="K89" s="205"/>
      <c r="L89" s="203"/>
      <c r="M89" s="204"/>
      <c r="N89" s="205"/>
      <c r="O89" s="203"/>
      <c r="P89" s="204"/>
      <c r="Q89" s="205"/>
      <c r="R89" s="203"/>
      <c r="S89" s="204"/>
      <c r="T89" s="205"/>
      <c r="U89" s="203"/>
      <c r="V89" s="204"/>
      <c r="W89" s="205"/>
      <c r="X89" s="203"/>
      <c r="Y89" s="204"/>
      <c r="Z89" s="205"/>
      <c r="AA89" s="203"/>
      <c r="AB89" s="204"/>
      <c r="AC89" s="205"/>
      <c r="AD89" s="203"/>
      <c r="AE89" s="204"/>
      <c r="AF89" s="205"/>
      <c r="AG89" s="203"/>
      <c r="AH89" s="204"/>
      <c r="AI89" s="205"/>
      <c r="AJ89" s="203"/>
      <c r="AK89" s="204"/>
      <c r="AL89" s="205"/>
      <c r="AM89" s="203"/>
      <c r="AN89" s="204"/>
      <c r="AO89" s="205"/>
      <c r="AP89" s="203"/>
      <c r="AQ89" s="203"/>
      <c r="AR89" s="203"/>
      <c r="AS89" s="203"/>
      <c r="AT89" s="204"/>
      <c r="AU89" s="205"/>
      <c r="AV89" s="203"/>
      <c r="AW89" s="205"/>
      <c r="AX89" s="205"/>
      <c r="AY89" s="205"/>
      <c r="AZ89" s="205"/>
      <c r="BA89" s="204"/>
      <c r="BB89" s="202"/>
      <c r="BC89" s="203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</row>
    <row r="90" spans="1:83" x14ac:dyDescent="0.2">
      <c r="A90" s="202"/>
      <c r="B90" s="202"/>
      <c r="C90" s="203"/>
      <c r="D90" s="204"/>
      <c r="E90" s="205"/>
      <c r="F90" s="203"/>
      <c r="G90" s="204"/>
      <c r="H90" s="205"/>
      <c r="I90" s="203"/>
      <c r="J90" s="204"/>
      <c r="K90" s="205"/>
      <c r="L90" s="203"/>
      <c r="M90" s="204"/>
      <c r="N90" s="205"/>
      <c r="O90" s="203"/>
      <c r="P90" s="204"/>
      <c r="Q90" s="205"/>
      <c r="R90" s="203"/>
      <c r="S90" s="204"/>
      <c r="T90" s="205"/>
      <c r="U90" s="203"/>
      <c r="V90" s="204"/>
      <c r="W90" s="205"/>
      <c r="X90" s="203"/>
      <c r="Y90" s="204"/>
      <c r="Z90" s="205"/>
      <c r="AA90" s="203"/>
      <c r="AB90" s="204"/>
      <c r="AC90" s="205"/>
      <c r="AD90" s="203"/>
      <c r="AE90" s="204"/>
      <c r="AF90" s="205"/>
      <c r="AG90" s="203"/>
      <c r="AH90" s="204"/>
      <c r="AI90" s="205"/>
      <c r="AJ90" s="203"/>
      <c r="AK90" s="204"/>
      <c r="AL90" s="205"/>
      <c r="AM90" s="203"/>
      <c r="AN90" s="204"/>
      <c r="AO90" s="205"/>
      <c r="AP90" s="203"/>
      <c r="AQ90" s="203"/>
      <c r="AR90" s="203"/>
      <c r="AS90" s="203"/>
      <c r="AT90" s="204"/>
      <c r="AU90" s="205"/>
      <c r="AV90" s="203"/>
      <c r="AW90" s="205"/>
      <c r="AX90" s="205"/>
      <c r="AY90" s="205"/>
      <c r="AZ90" s="205"/>
      <c r="BA90" s="204"/>
      <c r="BB90" s="202"/>
      <c r="BC90" s="203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</row>
    <row r="91" spans="1:83" x14ac:dyDescent="0.2">
      <c r="A91" s="202"/>
      <c r="B91" s="202"/>
      <c r="C91" s="203"/>
      <c r="D91" s="204"/>
      <c r="E91" s="205"/>
      <c r="F91" s="203"/>
      <c r="G91" s="204"/>
      <c r="H91" s="205"/>
      <c r="I91" s="203"/>
      <c r="J91" s="204"/>
      <c r="K91" s="205"/>
      <c r="L91" s="203"/>
      <c r="M91" s="204"/>
      <c r="N91" s="205"/>
      <c r="O91" s="203"/>
      <c r="P91" s="204"/>
      <c r="Q91" s="205"/>
      <c r="R91" s="203"/>
      <c r="S91" s="204"/>
      <c r="T91" s="205"/>
      <c r="U91" s="203"/>
      <c r="V91" s="204"/>
      <c r="W91" s="205"/>
      <c r="X91" s="203"/>
      <c r="Y91" s="204"/>
      <c r="Z91" s="205"/>
      <c r="AA91" s="203"/>
      <c r="AB91" s="204"/>
      <c r="AC91" s="205"/>
      <c r="AD91" s="203"/>
      <c r="AE91" s="204"/>
      <c r="AF91" s="205"/>
      <c r="AG91" s="203"/>
      <c r="AH91" s="204"/>
      <c r="AI91" s="205"/>
      <c r="AJ91" s="203"/>
      <c r="AK91" s="204"/>
      <c r="AL91" s="205"/>
      <c r="AM91" s="203"/>
      <c r="AN91" s="204"/>
      <c r="AO91" s="205"/>
      <c r="AP91" s="203"/>
      <c r="AQ91" s="203"/>
      <c r="AR91" s="203"/>
      <c r="AS91" s="203"/>
      <c r="AT91" s="204"/>
      <c r="AU91" s="205"/>
      <c r="AV91" s="203"/>
      <c r="AW91" s="205"/>
      <c r="AX91" s="205"/>
      <c r="AY91" s="205"/>
      <c r="AZ91" s="205"/>
      <c r="BA91" s="204"/>
      <c r="BB91" s="202"/>
      <c r="BC91" s="203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</row>
    <row r="92" spans="1:83" x14ac:dyDescent="0.2">
      <c r="A92" s="202"/>
      <c r="B92" s="202"/>
      <c r="C92" s="203"/>
      <c r="D92" s="204"/>
      <c r="E92" s="205"/>
      <c r="F92" s="203"/>
      <c r="G92" s="204"/>
      <c r="H92" s="205"/>
      <c r="I92" s="203"/>
      <c r="J92" s="204"/>
      <c r="K92" s="205"/>
      <c r="L92" s="203"/>
      <c r="M92" s="204"/>
      <c r="N92" s="205"/>
      <c r="O92" s="203"/>
      <c r="P92" s="204"/>
      <c r="Q92" s="205"/>
      <c r="R92" s="203"/>
      <c r="S92" s="204"/>
      <c r="T92" s="205"/>
      <c r="U92" s="203"/>
      <c r="V92" s="204"/>
      <c r="W92" s="205"/>
      <c r="X92" s="203"/>
      <c r="Y92" s="204"/>
      <c r="Z92" s="205"/>
      <c r="AA92" s="203"/>
      <c r="AB92" s="204"/>
      <c r="AC92" s="205"/>
      <c r="AD92" s="203"/>
      <c r="AE92" s="204"/>
      <c r="AF92" s="205"/>
      <c r="AG92" s="203"/>
      <c r="AH92" s="204"/>
      <c r="AI92" s="205"/>
      <c r="AJ92" s="203"/>
      <c r="AK92" s="204"/>
      <c r="AL92" s="205"/>
      <c r="AM92" s="203"/>
      <c r="AN92" s="204"/>
      <c r="AO92" s="205"/>
      <c r="AP92" s="203"/>
      <c r="AQ92" s="203"/>
      <c r="AR92" s="203"/>
      <c r="AS92" s="203"/>
      <c r="AT92" s="204"/>
      <c r="AU92" s="205"/>
      <c r="AV92" s="203"/>
      <c r="AW92" s="205"/>
      <c r="AX92" s="205"/>
      <c r="AY92" s="205"/>
      <c r="AZ92" s="205"/>
      <c r="BA92" s="204"/>
      <c r="BB92" s="202"/>
      <c r="BC92" s="203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</row>
    <row r="93" spans="1:83" x14ac:dyDescent="0.2">
      <c r="A93" s="202"/>
      <c r="B93" s="202"/>
      <c r="C93" s="203"/>
      <c r="D93" s="204"/>
      <c r="E93" s="205"/>
      <c r="F93" s="203"/>
      <c r="G93" s="204"/>
      <c r="H93" s="205"/>
      <c r="I93" s="203"/>
      <c r="J93" s="204"/>
      <c r="K93" s="205"/>
      <c r="L93" s="203"/>
      <c r="M93" s="204"/>
      <c r="N93" s="205"/>
      <c r="O93" s="203"/>
      <c r="P93" s="204"/>
      <c r="Q93" s="205"/>
      <c r="R93" s="203"/>
      <c r="S93" s="204"/>
      <c r="T93" s="205"/>
      <c r="U93" s="203"/>
      <c r="V93" s="204"/>
      <c r="W93" s="205"/>
      <c r="X93" s="203"/>
      <c r="Y93" s="204"/>
      <c r="Z93" s="205"/>
      <c r="AA93" s="203"/>
      <c r="AB93" s="204"/>
      <c r="AC93" s="205"/>
      <c r="AD93" s="203"/>
      <c r="AE93" s="204"/>
      <c r="AF93" s="205"/>
      <c r="AG93" s="203"/>
      <c r="AH93" s="204"/>
      <c r="AI93" s="205"/>
      <c r="AJ93" s="203"/>
      <c r="AK93" s="204"/>
      <c r="AL93" s="205"/>
      <c r="AM93" s="203"/>
      <c r="AN93" s="204"/>
      <c r="AO93" s="205"/>
      <c r="AP93" s="203"/>
      <c r="AQ93" s="203"/>
      <c r="AR93" s="203"/>
      <c r="AS93" s="203"/>
      <c r="AT93" s="204"/>
      <c r="AU93" s="205"/>
      <c r="AV93" s="203"/>
      <c r="AW93" s="205"/>
      <c r="AX93" s="205"/>
      <c r="AY93" s="205"/>
      <c r="AZ93" s="205"/>
      <c r="BA93" s="204"/>
      <c r="BB93" s="202"/>
      <c r="BC93" s="203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</row>
    <row r="94" spans="1:83" x14ac:dyDescent="0.2">
      <c r="A94" s="202"/>
      <c r="B94" s="202"/>
      <c r="C94" s="203"/>
      <c r="D94" s="204"/>
      <c r="E94" s="205"/>
      <c r="F94" s="203"/>
      <c r="G94" s="204"/>
      <c r="H94" s="205"/>
      <c r="I94" s="203"/>
      <c r="J94" s="204"/>
      <c r="K94" s="205"/>
      <c r="L94" s="203"/>
      <c r="M94" s="204"/>
      <c r="N94" s="205"/>
      <c r="O94" s="203"/>
      <c r="P94" s="204"/>
      <c r="Q94" s="205"/>
      <c r="R94" s="203"/>
      <c r="S94" s="204"/>
      <c r="T94" s="205"/>
      <c r="U94" s="203"/>
      <c r="V94" s="204"/>
      <c r="W94" s="205"/>
      <c r="X94" s="203"/>
      <c r="Y94" s="204"/>
      <c r="Z94" s="205"/>
      <c r="AA94" s="203"/>
      <c r="AB94" s="204"/>
      <c r="AC94" s="205"/>
      <c r="AD94" s="203"/>
      <c r="AE94" s="204"/>
      <c r="AF94" s="205"/>
      <c r="AG94" s="203"/>
      <c r="AH94" s="204"/>
      <c r="AI94" s="205"/>
      <c r="AJ94" s="203"/>
      <c r="AK94" s="204"/>
      <c r="AL94" s="205"/>
      <c r="AM94" s="203"/>
      <c r="AN94" s="204"/>
      <c r="AO94" s="205"/>
      <c r="AP94" s="203"/>
      <c r="AQ94" s="203"/>
      <c r="AR94" s="203"/>
      <c r="AS94" s="203"/>
      <c r="AT94" s="204"/>
      <c r="AU94" s="205"/>
      <c r="AV94" s="203"/>
      <c r="AW94" s="205"/>
      <c r="AX94" s="205"/>
      <c r="AY94" s="205"/>
      <c r="AZ94" s="205"/>
      <c r="BA94" s="204"/>
      <c r="BB94" s="202"/>
      <c r="BC94" s="203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</row>
    <row r="95" spans="1:83" x14ac:dyDescent="0.2">
      <c r="A95" s="202"/>
      <c r="B95" s="202"/>
      <c r="C95" s="203"/>
      <c r="D95" s="204"/>
      <c r="E95" s="205"/>
      <c r="F95" s="203"/>
      <c r="G95" s="204"/>
      <c r="H95" s="205"/>
      <c r="I95" s="203"/>
      <c r="J95" s="204"/>
      <c r="K95" s="205"/>
      <c r="L95" s="203"/>
      <c r="M95" s="204"/>
      <c r="N95" s="205"/>
      <c r="O95" s="203"/>
      <c r="P95" s="204"/>
      <c r="Q95" s="205"/>
      <c r="R95" s="203"/>
      <c r="S95" s="204"/>
      <c r="T95" s="205"/>
      <c r="U95" s="203"/>
      <c r="V95" s="204"/>
      <c r="W95" s="205"/>
      <c r="X95" s="203"/>
      <c r="Y95" s="204"/>
      <c r="Z95" s="205"/>
      <c r="AA95" s="203"/>
      <c r="AB95" s="204"/>
      <c r="AC95" s="205"/>
      <c r="AD95" s="203"/>
      <c r="AE95" s="204"/>
      <c r="AF95" s="205"/>
      <c r="AG95" s="203"/>
      <c r="AH95" s="204"/>
      <c r="AI95" s="205"/>
      <c r="AJ95" s="203"/>
      <c r="AK95" s="204"/>
      <c r="AL95" s="205"/>
      <c r="AM95" s="203"/>
      <c r="AN95" s="204"/>
      <c r="AO95" s="205"/>
      <c r="AP95" s="203"/>
      <c r="AQ95" s="203"/>
      <c r="AR95" s="203"/>
      <c r="AS95" s="203"/>
      <c r="AT95" s="204"/>
      <c r="AU95" s="205"/>
      <c r="AV95" s="203"/>
      <c r="AW95" s="205"/>
      <c r="AX95" s="205"/>
      <c r="AY95" s="205"/>
      <c r="AZ95" s="205"/>
      <c r="BA95" s="204"/>
      <c r="BB95" s="202"/>
      <c r="BC95" s="203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</row>
    <row r="96" spans="1:83" x14ac:dyDescent="0.2">
      <c r="A96" s="202"/>
      <c r="B96" s="202"/>
      <c r="C96" s="203"/>
      <c r="D96" s="204"/>
      <c r="E96" s="205"/>
      <c r="F96" s="203"/>
      <c r="G96" s="204"/>
      <c r="H96" s="205"/>
      <c r="I96" s="203"/>
      <c r="J96" s="204"/>
      <c r="K96" s="205"/>
      <c r="L96" s="203"/>
      <c r="M96" s="204"/>
      <c r="N96" s="205"/>
      <c r="O96" s="203"/>
      <c r="P96" s="204"/>
      <c r="Q96" s="205"/>
      <c r="R96" s="203"/>
      <c r="S96" s="204"/>
      <c r="T96" s="205"/>
      <c r="U96" s="203"/>
      <c r="V96" s="204"/>
      <c r="W96" s="205"/>
      <c r="X96" s="203"/>
      <c r="Y96" s="204"/>
      <c r="Z96" s="205"/>
      <c r="AA96" s="203"/>
      <c r="AB96" s="204"/>
      <c r="AC96" s="205"/>
      <c r="AD96" s="203"/>
      <c r="AE96" s="204"/>
      <c r="AF96" s="205"/>
      <c r="AG96" s="203"/>
      <c r="AH96" s="204"/>
      <c r="AI96" s="205"/>
      <c r="AJ96" s="203"/>
      <c r="AK96" s="204"/>
      <c r="AL96" s="205"/>
      <c r="AM96" s="203"/>
      <c r="AN96" s="204"/>
      <c r="AO96" s="205"/>
      <c r="AP96" s="203"/>
      <c r="AQ96" s="203"/>
      <c r="AR96" s="203"/>
      <c r="AS96" s="203"/>
      <c r="AT96" s="204"/>
      <c r="AU96" s="205"/>
      <c r="AV96" s="203"/>
      <c r="AW96" s="205"/>
      <c r="AX96" s="205"/>
      <c r="AY96" s="205"/>
      <c r="AZ96" s="205"/>
      <c r="BA96" s="204"/>
      <c r="BB96" s="202"/>
      <c r="BC96" s="203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</row>
    <row r="97" spans="1:83" x14ac:dyDescent="0.2">
      <c r="A97" s="202"/>
      <c r="B97" s="202"/>
      <c r="C97" s="203"/>
      <c r="D97" s="204"/>
      <c r="E97" s="205"/>
      <c r="F97" s="203"/>
      <c r="G97" s="204"/>
      <c r="H97" s="205"/>
      <c r="I97" s="203"/>
      <c r="J97" s="204"/>
      <c r="K97" s="205"/>
      <c r="L97" s="203"/>
      <c r="M97" s="204"/>
      <c r="N97" s="205"/>
      <c r="O97" s="203"/>
      <c r="P97" s="204"/>
      <c r="Q97" s="205"/>
      <c r="R97" s="203"/>
      <c r="S97" s="204"/>
      <c r="T97" s="205"/>
      <c r="U97" s="203"/>
      <c r="V97" s="204"/>
      <c r="W97" s="205"/>
      <c r="X97" s="203"/>
      <c r="Y97" s="204"/>
      <c r="Z97" s="205"/>
      <c r="AA97" s="203"/>
      <c r="AB97" s="204"/>
      <c r="AC97" s="205"/>
      <c r="AD97" s="203"/>
      <c r="AE97" s="204"/>
      <c r="AF97" s="205"/>
      <c r="AG97" s="203"/>
      <c r="AH97" s="204"/>
      <c r="AI97" s="205"/>
      <c r="AJ97" s="203"/>
      <c r="AK97" s="204"/>
      <c r="AL97" s="205"/>
      <c r="AM97" s="203"/>
      <c r="AN97" s="204"/>
      <c r="AO97" s="205"/>
      <c r="AP97" s="203"/>
      <c r="AQ97" s="203"/>
      <c r="AR97" s="203"/>
      <c r="AS97" s="203"/>
      <c r="AT97" s="204"/>
      <c r="AU97" s="205"/>
      <c r="AV97" s="203"/>
      <c r="AW97" s="205"/>
      <c r="AX97" s="205"/>
      <c r="AY97" s="205"/>
      <c r="AZ97" s="205"/>
      <c r="BA97" s="204"/>
      <c r="BB97" s="202"/>
      <c r="BC97" s="203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</row>
  </sheetData>
  <mergeCells count="54">
    <mergeCell ref="AT2:AV2"/>
    <mergeCell ref="A1:BD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BS2:BS4"/>
    <mergeCell ref="BT2:BT4"/>
    <mergeCell ref="D4:F4"/>
    <mergeCell ref="G4:I4"/>
    <mergeCell ref="J4:L4"/>
    <mergeCell ref="M4:O4"/>
    <mergeCell ref="P4:R4"/>
    <mergeCell ref="S4:U4"/>
    <mergeCell ref="V4:X4"/>
    <mergeCell ref="Y4:AA4"/>
    <mergeCell ref="AW2:AW4"/>
    <mergeCell ref="AX2:AX4"/>
    <mergeCell ref="AY2:AY4"/>
    <mergeCell ref="AZ2:AZ4"/>
    <mergeCell ref="BA2:BC4"/>
    <mergeCell ref="BD2:BD4"/>
    <mergeCell ref="P9:R9"/>
    <mergeCell ref="AB4:AD4"/>
    <mergeCell ref="AE4:AG4"/>
    <mergeCell ref="AH4:AJ4"/>
    <mergeCell ref="AK4:AM4"/>
    <mergeCell ref="AT4:AV4"/>
    <mergeCell ref="D5:F5"/>
    <mergeCell ref="G6:I6"/>
    <mergeCell ref="J7:L7"/>
    <mergeCell ref="M8:O8"/>
    <mergeCell ref="AN4:AP4"/>
    <mergeCell ref="AQ4:AS4"/>
    <mergeCell ref="AK16:AM16"/>
    <mergeCell ref="AN17:AP17"/>
    <mergeCell ref="AQ18:AS18"/>
    <mergeCell ref="AT19:AV19"/>
    <mergeCell ref="S10:U10"/>
    <mergeCell ref="V11:X11"/>
    <mergeCell ref="Y12:AA12"/>
    <mergeCell ref="AB13:AD13"/>
    <mergeCell ref="AE14:AG14"/>
    <mergeCell ref="AH15:AJ15"/>
  </mergeCells>
  <conditionalFormatting sqref="BS5:BS18">
    <cfRule type="expression" dxfId="44" priority="6" stopIfTrue="1">
      <formula>$BS5="aktivní"</formula>
    </cfRule>
    <cfRule type="expression" dxfId="43" priority="7" stopIfTrue="1">
      <formula>$BS5="pasivní"</formula>
    </cfRule>
  </conditionalFormatting>
  <conditionalFormatting sqref="BT5:BT18">
    <cfRule type="expression" dxfId="42" priority="8" stopIfTrue="1">
      <formula>$BT5="vynikající"</formula>
    </cfRule>
    <cfRule type="expression" dxfId="41" priority="9" stopIfTrue="1">
      <formula>$BT5="dobré"</formula>
    </cfRule>
    <cfRule type="expression" dxfId="40" priority="10" stopIfTrue="1">
      <formula>$BT5="neúspěšné"</formula>
    </cfRule>
  </conditionalFormatting>
  <conditionalFormatting sqref="BS19">
    <cfRule type="expression" dxfId="39" priority="1" stopIfTrue="1">
      <formula>$BS19="aktivní"</formula>
    </cfRule>
    <cfRule type="expression" dxfId="38" priority="2" stopIfTrue="1">
      <formula>$BS19="pasivní"</formula>
    </cfRule>
  </conditionalFormatting>
  <conditionalFormatting sqref="BT19">
    <cfRule type="expression" dxfId="37" priority="3" stopIfTrue="1">
      <formula>$BT19="vynikající"</formula>
    </cfRule>
    <cfRule type="expression" dxfId="36" priority="4" stopIfTrue="1">
      <formula>$BT19="dobré"</formula>
    </cfRule>
    <cfRule type="expression" dxfId="35" priority="5" stopIfTrue="1">
      <formula>$BT19="neúspěšné"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14"/>
  <dimension ref="A1:AS265"/>
  <sheetViews>
    <sheetView showGridLines="0" showRowColHeaders="0" tabSelected="1" zoomScale="150" zoomScaleNormal="150" workbookViewId="0">
      <selection sqref="A1:K1"/>
    </sheetView>
  </sheetViews>
  <sheetFormatPr defaultColWidth="9.140625" defaultRowHeight="12.75" x14ac:dyDescent="0.2"/>
  <cols>
    <col min="1" max="1" width="4.7109375" style="179" customWidth="1"/>
    <col min="2" max="2" width="27.140625" style="176" customWidth="1"/>
    <col min="3" max="7" width="4.28515625" style="177" customWidth="1"/>
    <col min="8" max="8" width="1.140625" style="178" customWidth="1"/>
    <col min="9" max="9" width="4.28515625" style="177" customWidth="1"/>
    <col min="10" max="10" width="4.140625" style="177" customWidth="1"/>
    <col min="11" max="11" width="4.28515625" style="177" customWidth="1"/>
    <col min="12" max="13" width="12.7109375" style="175" hidden="1" customWidth="1"/>
    <col min="14" max="16384" width="9.140625" style="175"/>
  </cols>
  <sheetData>
    <row r="1" spans="1:36" s="174" customFormat="1" ht="21.75" thickBot="1" x14ac:dyDescent="0.4">
      <c r="A1" s="401" t="str">
        <f>'SKUPINA 4'!$A$1</f>
        <v>SKUPINA 4 hlavního turnaje v kategorii U9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142"/>
      <c r="M1" s="142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1:36" ht="87" thickBot="1" x14ac:dyDescent="0.25">
      <c r="A2" s="215"/>
      <c r="B2" s="216"/>
      <c r="C2" s="183" t="s">
        <v>6</v>
      </c>
      <c r="D2" s="183" t="s">
        <v>3</v>
      </c>
      <c r="E2" s="183" t="s">
        <v>4</v>
      </c>
      <c r="F2" s="183" t="s">
        <v>5</v>
      </c>
      <c r="G2" s="404" t="s">
        <v>1</v>
      </c>
      <c r="H2" s="405"/>
      <c r="I2" s="406"/>
      <c r="J2" s="183" t="s">
        <v>9</v>
      </c>
      <c r="K2" s="184" t="s">
        <v>2</v>
      </c>
      <c r="L2" s="150" t="s">
        <v>7</v>
      </c>
      <c r="M2" s="151" t="s">
        <v>8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1:36" s="152" customFormat="1" ht="20.100000000000001" customHeight="1" thickBot="1" x14ac:dyDescent="0.25">
      <c r="A3" s="320">
        <v>13</v>
      </c>
      <c r="B3" s="325" t="str">
        <f>'SKUPINA 4'!C6</f>
        <v>FKM Vysočina Jihlava</v>
      </c>
      <c r="C3" s="153">
        <f>SUM('SKUPINA 4'!AW6,Jaro!BE5)</f>
        <v>3</v>
      </c>
      <c r="D3" s="153">
        <f>SUM('SKUPINA 4'!AX6,Jaro!BF5)</f>
        <v>2</v>
      </c>
      <c r="E3" s="153">
        <f>SUM('SKUPINA 4'!AY6,Jaro!BG5)</f>
        <v>1</v>
      </c>
      <c r="F3" s="153">
        <f>SUM('SKUPINA 4'!AZ6,Jaro!BH5)</f>
        <v>0</v>
      </c>
      <c r="G3" s="327">
        <f>SUM('SKUPINA 4'!BA6,Jaro!BI5)</f>
        <v>20</v>
      </c>
      <c r="H3" s="121" t="s">
        <v>0</v>
      </c>
      <c r="I3" s="328">
        <f>SUM('SKUPINA 4'!BC6,Jaro!BK5)</f>
        <v>10</v>
      </c>
      <c r="J3" s="153">
        <f>SUM(G3-I3)</f>
        <v>10</v>
      </c>
      <c r="K3" s="153">
        <f>SUM('SKUPINA 4'!BD6,Jaro!BL5)</f>
        <v>7</v>
      </c>
      <c r="L3" s="232" t="str">
        <f>IF(G5&gt;I5,"aktivní",IF(G5=I5,"vyrovnané","pasivní"))</f>
        <v>pasivní</v>
      </c>
      <c r="M3" s="122" t="str">
        <f>IF(K5&gt;=80/100*C5*3,"vynikající",IF(K5&lt;50/100*C5*3,"neúspěšné","dobré"))</f>
        <v>neúspěšné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1:36" s="152" customFormat="1" ht="20.100000000000001" customHeight="1" thickBot="1" x14ac:dyDescent="0.25">
      <c r="A4" s="320">
        <v>14</v>
      </c>
      <c r="B4" s="325" t="str">
        <f>'SKUPINA 4'!C5</f>
        <v>CU Bohemians Praha</v>
      </c>
      <c r="C4" s="153">
        <f>SUM('SKUPINA 4'!AW5,Jaro!BE4)</f>
        <v>3</v>
      </c>
      <c r="D4" s="153">
        <f>SUM('SKUPINA 4'!AX5,Jaro!BF4)</f>
        <v>1</v>
      </c>
      <c r="E4" s="153">
        <f>SUM('SKUPINA 4'!AY5,Jaro!BG4)</f>
        <v>2</v>
      </c>
      <c r="F4" s="153">
        <f>SUM('SKUPINA 4'!AZ5,Jaro!BH4)</f>
        <v>0</v>
      </c>
      <c r="G4" s="327">
        <f>SUM('SKUPINA 4'!BA5,Jaro!BI4)</f>
        <v>8</v>
      </c>
      <c r="H4" s="121" t="s">
        <v>0</v>
      </c>
      <c r="I4" s="328">
        <f>SUM('SKUPINA 4'!BC5,Jaro!BK4)</f>
        <v>7</v>
      </c>
      <c r="J4" s="153">
        <f>SUM(G4-I4)</f>
        <v>1</v>
      </c>
      <c r="K4" s="153">
        <f>SUM('SKUPINA 4'!BD5,Jaro!BL4)</f>
        <v>5</v>
      </c>
      <c r="L4" s="232" t="str">
        <f>IF(G6&gt;I6,"aktivní",IF(G6=I6,"vyrovnané","pasivní"))</f>
        <v>pasivní</v>
      </c>
      <c r="M4" s="122" t="str">
        <f>IF(K6&gt;=80/100*C6*3,"vynikající",IF(K6&lt;50/100*C6*3,"neúspěšné","dobré"))</f>
        <v>neúspěšné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</row>
    <row r="5" spans="1:36" s="152" customFormat="1" ht="20.100000000000001" customHeight="1" thickBot="1" x14ac:dyDescent="0.25">
      <c r="A5" s="320">
        <v>15</v>
      </c>
      <c r="B5" s="325" t="str">
        <f>'SKUPINA 4'!C7</f>
        <v>RMSK "Cidlina" Nový Bydžov</v>
      </c>
      <c r="C5" s="153">
        <f>SUM('SKUPINA 4'!AW7,Jaro!BE6)</f>
        <v>3</v>
      </c>
      <c r="D5" s="153">
        <f>SUM('SKUPINA 4'!AX7,Jaro!BF6)</f>
        <v>1</v>
      </c>
      <c r="E5" s="153">
        <f>SUM('SKUPINA 4'!AY7,Jaro!BG6)</f>
        <v>1</v>
      </c>
      <c r="F5" s="153">
        <f>SUM('SKUPINA 4'!AZ7,Jaro!BH6)</f>
        <v>1</v>
      </c>
      <c r="G5" s="327">
        <f>SUM('SKUPINA 4'!BA7,Jaro!BI6)</f>
        <v>13</v>
      </c>
      <c r="H5" s="121" t="s">
        <v>0</v>
      </c>
      <c r="I5" s="328">
        <f>SUM('SKUPINA 4'!BC7,Jaro!BK6)</f>
        <v>17</v>
      </c>
      <c r="J5" s="153">
        <f>SUM(G5-I5)</f>
        <v>-4</v>
      </c>
      <c r="K5" s="153">
        <f>SUM('SKUPINA 4'!BD7,Jaro!BL6)</f>
        <v>4</v>
      </c>
      <c r="L5" s="232" t="str">
        <f>IF(G7&gt;I7,"aktivní",IF(G7=I7,"vyrovnané","pasivní"))</f>
        <v>vyrovnané</v>
      </c>
      <c r="M5" s="122" t="str">
        <f>IF(K7&gt;=80/100*C7*3,"vynikající",IF(K7&lt;50/100*C7*3,"neúspěšné","dobré"))</f>
        <v>vynikající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</row>
    <row r="6" spans="1:36" s="152" customFormat="1" ht="20.100000000000001" customHeight="1" x14ac:dyDescent="0.2">
      <c r="A6" s="320">
        <v>16</v>
      </c>
      <c r="B6" s="325" t="str">
        <f>'SKUPINA 4'!C8</f>
        <v>FK Pardubice</v>
      </c>
      <c r="C6" s="153">
        <f>SUM('SKUPINA 4'!AW8,Jaro!BE7)</f>
        <v>3</v>
      </c>
      <c r="D6" s="153">
        <f>SUM('SKUPINA 4'!AX8,Jaro!BF7)</f>
        <v>0</v>
      </c>
      <c r="E6" s="153">
        <f>SUM('SKUPINA 4'!AY8,Jaro!BG7)</f>
        <v>0</v>
      </c>
      <c r="F6" s="153">
        <f>SUM('SKUPINA 4'!AZ8,Jaro!BH7)</f>
        <v>3</v>
      </c>
      <c r="G6" s="327">
        <f>SUM('SKUPINA 4'!BA8,Jaro!BI7)</f>
        <v>7</v>
      </c>
      <c r="H6" s="121" t="s">
        <v>0</v>
      </c>
      <c r="I6" s="328">
        <f>SUM('SKUPINA 4'!BC8,Jaro!BK7)</f>
        <v>14</v>
      </c>
      <c r="J6" s="153">
        <f>SUM(G6-I6)</f>
        <v>-7</v>
      </c>
      <c r="K6" s="153">
        <f>SUM('SKUPINA 4'!BD8,Jaro!BL7)</f>
        <v>0</v>
      </c>
      <c r="L6" s="232" t="str">
        <f>IF(G8&gt;I8,"aktivní",IF(G8=I8,"vyrovnané","pasivní"))</f>
        <v>vyrovnané</v>
      </c>
      <c r="M6" s="122" t="str">
        <f>IF(K8&gt;=80/100*C8*3,"vynikající",IF(K8&lt;50/100*C8*3,"neúspěšné","dobré"))</f>
        <v>vynikající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</row>
    <row r="7" spans="1:36" s="152" customFormat="1" ht="20.100000000000001" hidden="1" customHeight="1" thickBot="1" x14ac:dyDescent="0.25">
      <c r="A7" s="321">
        <v>5</v>
      </c>
      <c r="B7" s="325">
        <f>'SKUPINA 4'!C9</f>
        <v>5</v>
      </c>
      <c r="C7" s="153">
        <f>SUM('SKUPINA 4'!AW9,Jaro!BE8)</f>
        <v>0</v>
      </c>
      <c r="D7" s="153">
        <f>SUM('SKUPINA 4'!AX11,Jaro!BF10)</f>
        <v>0</v>
      </c>
      <c r="E7" s="153">
        <f>SUM('SKUPINA 4'!AY9,Jaro!BG8)</f>
        <v>0</v>
      </c>
      <c r="F7" s="153">
        <f>SUM('SKUPINA 4'!AZ9,Jaro!BH8)</f>
        <v>0</v>
      </c>
      <c r="G7" s="327">
        <f>SUM('SKUPINA 4'!BA9,Jaro!BI8)</f>
        <v>0</v>
      </c>
      <c r="H7" s="121" t="s">
        <v>0</v>
      </c>
      <c r="I7" s="328">
        <f>SUM('SKUPINA 4'!BC9,Jaro!BK8)</f>
        <v>0</v>
      </c>
      <c r="J7" s="153">
        <f>SUM(G7-I7)</f>
        <v>0</v>
      </c>
      <c r="K7" s="153">
        <f>SUM('SKUPINA 4'!BD9,Jaro!BL8)</f>
        <v>0</v>
      </c>
      <c r="L7" s="232" t="str">
        <f>IF(G9&gt;I9,"aktivní",IF(G9=I9,"vyrovnané","pasivní"))</f>
        <v>vyrovnané</v>
      </c>
      <c r="M7" s="122" t="str">
        <f>IF(K9&gt;=80/100*C9*3,"vynikající",IF(K9&lt;50/100*C9*3,"neúspěšné","dobré"))</f>
        <v>vynikající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</row>
    <row r="8" spans="1:36" s="152" customFormat="1" ht="20.100000000000001" hidden="1" customHeight="1" thickBot="1" x14ac:dyDescent="0.25">
      <c r="A8" s="321">
        <v>6</v>
      </c>
      <c r="B8" s="325">
        <f>'SKUPINA 4'!C10</f>
        <v>6</v>
      </c>
      <c r="C8" s="153">
        <f>SUM('SKUPINA 4'!AW10,Jaro!BE9)</f>
        <v>0</v>
      </c>
      <c r="D8" s="153">
        <f>SUM('SKUPINA 4'!AX12,Jaro!BF11)</f>
        <v>0</v>
      </c>
      <c r="E8" s="153">
        <f>SUM('SKUPINA 4'!AY10,Jaro!BG9)</f>
        <v>0</v>
      </c>
      <c r="F8" s="153">
        <f>SUM('SKUPINA 4'!AZ10,Jaro!BH9)</f>
        <v>0</v>
      </c>
      <c r="G8" s="327">
        <f>SUM('SKUPINA 4'!BA10,Jaro!BI9)</f>
        <v>0</v>
      </c>
      <c r="H8" s="121" t="s">
        <v>0</v>
      </c>
      <c r="I8" s="328">
        <f>SUM('SKUPINA 4'!BC10,Jaro!BK9)</f>
        <v>0</v>
      </c>
      <c r="J8" s="153">
        <f>SUM(G8-I8)</f>
        <v>0</v>
      </c>
      <c r="K8" s="153">
        <f>SUM('SKUPINA 4'!BD10,Jaro!BL9)</f>
        <v>0</v>
      </c>
      <c r="L8" s="232" t="str">
        <f>IF(G10&gt;I10,"aktivní",IF(G10=I10,"vyrovnané","pasivní"))</f>
        <v>vyrovnané</v>
      </c>
      <c r="M8" s="122" t="str">
        <f>IF(K10&gt;=80/100*C10*3,"vynikající",IF(K10&lt;50/100*C10*3,"neúspěšné","dobré"))</f>
        <v>vynikající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</row>
    <row r="9" spans="1:36" s="152" customFormat="1" ht="20.100000000000001" hidden="1" customHeight="1" thickBot="1" x14ac:dyDescent="0.25">
      <c r="A9" s="220">
        <v>6</v>
      </c>
      <c r="B9" s="325">
        <f>'SKUPINA 4'!C11</f>
        <v>7</v>
      </c>
      <c r="C9" s="153">
        <f>SUM('SKUPINA 4'!AW11,Jaro!BE10)</f>
        <v>0</v>
      </c>
      <c r="D9" s="153">
        <f>SUM('SKUPINA 4'!AX13,Jaro!BF12)</f>
        <v>0</v>
      </c>
      <c r="E9" s="153">
        <f>SUM('SKUPINA 4'!AY11,Jaro!BG10)</f>
        <v>0</v>
      </c>
      <c r="F9" s="153">
        <f>SUM('SKUPINA 4'!AZ11,Jaro!BH10)</f>
        <v>0</v>
      </c>
      <c r="G9" s="327">
        <f>SUM('SKUPINA 4'!BA11,Jaro!BI10)</f>
        <v>0</v>
      </c>
      <c r="H9" s="121" t="s">
        <v>0</v>
      </c>
      <c r="I9" s="328">
        <f>SUM('SKUPINA 4'!BC11,Jaro!BK10)</f>
        <v>0</v>
      </c>
      <c r="J9" s="153">
        <f>SUM(G9-I9)</f>
        <v>0</v>
      </c>
      <c r="K9" s="153">
        <f>SUM('SKUPINA 4'!BD11,Jaro!BL10)</f>
        <v>0</v>
      </c>
      <c r="L9" s="232" t="str">
        <f>IF(G11&gt;I11,"aktivní",IF(G11=I11,"vyrovnané","pasivní"))</f>
        <v>vyrovnané</v>
      </c>
      <c r="M9" s="122" t="str">
        <f>IF(K11&gt;=80/100*C11*3,"vynikající",IF(K11&lt;50/100*C11*3,"neúspěšné","dobré"))</f>
        <v>vynikající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</row>
    <row r="10" spans="1:36" s="152" customFormat="1" ht="20.100000000000001" hidden="1" customHeight="1" thickBot="1" x14ac:dyDescent="0.25">
      <c r="A10" s="218">
        <v>7</v>
      </c>
      <c r="B10" s="325">
        <f>'SKUPINA 4'!C12</f>
        <v>8</v>
      </c>
      <c r="C10" s="153">
        <f>SUM('SKUPINA 4'!AW12,Jaro!BE11)</f>
        <v>0</v>
      </c>
      <c r="D10" s="153">
        <f>SUM('SKUPINA 4'!AX14,Jaro!BF13)</f>
        <v>0</v>
      </c>
      <c r="E10" s="153">
        <f>SUM('SKUPINA 4'!AY12,Jaro!BG11)</f>
        <v>0</v>
      </c>
      <c r="F10" s="153">
        <f>SUM('SKUPINA 4'!AZ12,Jaro!BH11)</f>
        <v>0</v>
      </c>
      <c r="G10" s="327">
        <f>SUM('SKUPINA 4'!BA12,Jaro!BI11)</f>
        <v>0</v>
      </c>
      <c r="H10" s="121" t="s">
        <v>0</v>
      </c>
      <c r="I10" s="328">
        <f>SUM('SKUPINA 4'!BC12,Jaro!BK11)</f>
        <v>0</v>
      </c>
      <c r="J10" s="153">
        <f>SUM(G10-I10)</f>
        <v>0</v>
      </c>
      <c r="K10" s="153">
        <f>SUM('SKUPINA 4'!BD12,Jaro!BL11)</f>
        <v>0</v>
      </c>
      <c r="L10" s="232" t="str">
        <f>IF(G12&gt;I12,"aktivní",IF(G12=I12,"vyrovnané","pasivní"))</f>
        <v>vyrovnané</v>
      </c>
      <c r="M10" s="122" t="str">
        <f>IF(K12&gt;=80/100*C12*3,"vynikající",IF(K12&lt;50/100*C12*3,"neúspěšné","dobré"))</f>
        <v>vynikající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152" customFormat="1" ht="20.100000000000001" hidden="1" customHeight="1" thickBot="1" x14ac:dyDescent="0.25">
      <c r="A11" s="220">
        <v>8</v>
      </c>
      <c r="B11" s="325">
        <f>'SKUPINA 4'!C13</f>
        <v>9</v>
      </c>
      <c r="C11" s="153">
        <f>SUM('SKUPINA 4'!AW13,Jaro!BE12)</f>
        <v>0</v>
      </c>
      <c r="D11" s="153">
        <f>SUM('SKUPINA 4'!AX15,Jaro!BF14)</f>
        <v>0</v>
      </c>
      <c r="E11" s="153">
        <f>SUM('SKUPINA 4'!AY13,Jaro!BG12)</f>
        <v>0</v>
      </c>
      <c r="F11" s="153">
        <f>SUM('SKUPINA 4'!AZ13,Jaro!BH12)</f>
        <v>0</v>
      </c>
      <c r="G11" s="327">
        <f>SUM('SKUPINA 4'!BA13,Jaro!BI12)</f>
        <v>0</v>
      </c>
      <c r="H11" s="121" t="s">
        <v>0</v>
      </c>
      <c r="I11" s="328">
        <f>SUM('SKUPINA 4'!BC13,Jaro!BK12)</f>
        <v>0</v>
      </c>
      <c r="J11" s="153">
        <f>SUM(G11-I11)</f>
        <v>0</v>
      </c>
      <c r="K11" s="153">
        <f>SUM('SKUPINA 4'!BD13,Jaro!BL12)</f>
        <v>0</v>
      </c>
      <c r="L11" s="232" t="str">
        <f>IF(G13&gt;I13,"aktivní",IF(G13=I13,"vyrovnané","pasivní"))</f>
        <v>vyrovnané</v>
      </c>
      <c r="M11" s="122" t="str">
        <f>IF(K13&gt;=80/100*C13*3,"vynikající",IF(K13&lt;50/100*C13*3,"neúspěšné","dobré"))</f>
        <v>vynikající</v>
      </c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</row>
    <row r="12" spans="1:36" s="152" customFormat="1" ht="20.100000000000001" hidden="1" customHeight="1" thickBot="1" x14ac:dyDescent="0.25">
      <c r="A12" s="217">
        <v>9</v>
      </c>
      <c r="B12" s="325">
        <f>'SKUPINA 4'!C14</f>
        <v>10</v>
      </c>
      <c r="C12" s="153">
        <f>SUM('SKUPINA 4'!AW14,Jaro!BE13)</f>
        <v>0</v>
      </c>
      <c r="D12" s="153">
        <f>SUM('SKUPINA 4'!AX16,Jaro!BF15)</f>
        <v>0</v>
      </c>
      <c r="E12" s="153">
        <f>SUM('SKUPINA 4'!AY14,Jaro!BG13)</f>
        <v>0</v>
      </c>
      <c r="F12" s="153">
        <f>SUM('SKUPINA 4'!AZ14,Jaro!BH13)</f>
        <v>0</v>
      </c>
      <c r="G12" s="327">
        <f>SUM('SKUPINA 4'!BA14,Jaro!BI13)</f>
        <v>0</v>
      </c>
      <c r="H12" s="121" t="s">
        <v>0</v>
      </c>
      <c r="I12" s="328">
        <f>SUM('SKUPINA 4'!BC14,Jaro!BK13)</f>
        <v>0</v>
      </c>
      <c r="J12" s="153">
        <f>SUM(G12-I12)</f>
        <v>0</v>
      </c>
      <c r="K12" s="153">
        <f>SUM('SKUPINA 4'!BD14,Jaro!BL13)</f>
        <v>0</v>
      </c>
      <c r="L12" s="232" t="str">
        <f>IF(G14&gt;I14,"aktivní",IF(G14=I14,"vyrovnané","pasivní"))</f>
        <v>vyrovnané</v>
      </c>
      <c r="M12" s="122" t="str">
        <f>IF(K14&gt;=80/100*C14*3,"vynikající",IF(K14&lt;50/100*C14*3,"neúspěšné","dobré"))</f>
        <v>vynikající</v>
      </c>
      <c r="N12" s="214"/>
      <c r="O12" s="214"/>
      <c r="P12" s="214"/>
      <c r="Q12" s="214"/>
      <c r="R12" s="214"/>
      <c r="S12" s="214"/>
      <c r="T12" s="214"/>
      <c r="U12" s="214"/>
      <c r="V12" s="214" t="s">
        <v>24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</row>
    <row r="13" spans="1:36" s="152" customFormat="1" ht="20.100000000000001" hidden="1" customHeight="1" thickBot="1" x14ac:dyDescent="0.25">
      <c r="A13" s="217">
        <v>10</v>
      </c>
      <c r="B13" s="325">
        <f>'SKUPINA 4'!C15</f>
        <v>11</v>
      </c>
      <c r="C13" s="153">
        <f>SUM('SKUPINA 4'!AW15,Jaro!BE14)</f>
        <v>0</v>
      </c>
      <c r="D13" s="153">
        <f>SUM('SKUPINA 4'!AX17,Jaro!BF16)</f>
        <v>0</v>
      </c>
      <c r="E13" s="153">
        <f>SUM('SKUPINA 4'!AY15,Jaro!BG14)</f>
        <v>0</v>
      </c>
      <c r="F13" s="153">
        <f>SUM('SKUPINA 4'!AZ15,Jaro!BH14)</f>
        <v>0</v>
      </c>
      <c r="G13" s="327">
        <f>SUM('SKUPINA 4'!BA15,Jaro!BI14)</f>
        <v>0</v>
      </c>
      <c r="H13" s="121" t="s">
        <v>0</v>
      </c>
      <c r="I13" s="328">
        <f>SUM('SKUPINA 4'!BC15,Jaro!BK14)</f>
        <v>0</v>
      </c>
      <c r="J13" s="153">
        <f>SUM(G13-I13)</f>
        <v>0</v>
      </c>
      <c r="K13" s="153">
        <f>SUM('SKUPINA 4'!BD15,Jaro!BL14)</f>
        <v>0</v>
      </c>
      <c r="L13" s="232" t="str">
        <f>IF(G15&gt;I15,"aktivní",IF(G15=I15,"vyrovnané","pasivní"))</f>
        <v>vyrovnané</v>
      </c>
      <c r="M13" s="122" t="str">
        <f>IF(K15&gt;=80/100*C15*3,"vynikající",IF(K15&lt;50/100*C15*3,"neúspěšné","dobré"))</f>
        <v>vynikající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</row>
    <row r="14" spans="1:36" s="152" customFormat="1" ht="20.100000000000001" hidden="1" customHeight="1" thickBot="1" x14ac:dyDescent="0.25">
      <c r="A14" s="219">
        <v>11</v>
      </c>
      <c r="B14" s="325">
        <f>'SKUPINA 4'!C16</f>
        <v>12</v>
      </c>
      <c r="C14" s="153">
        <f>SUM('SKUPINA 4'!AW16,Jaro!BE15)</f>
        <v>0</v>
      </c>
      <c r="D14" s="153">
        <f>SUM('SKUPINA 4'!AX18,Jaro!BF17)</f>
        <v>0</v>
      </c>
      <c r="E14" s="153">
        <f>SUM('SKUPINA 4'!AY16,Jaro!BG15)</f>
        <v>0</v>
      </c>
      <c r="F14" s="153">
        <f>SUM('SKUPINA 4'!AZ16,Jaro!BH15)</f>
        <v>0</v>
      </c>
      <c r="G14" s="327">
        <f>SUM('SKUPINA 4'!BA16,Jaro!BI15)</f>
        <v>0</v>
      </c>
      <c r="H14" s="121" t="s">
        <v>0</v>
      </c>
      <c r="I14" s="328">
        <f>SUM('SKUPINA 4'!BC16,Jaro!BK15)</f>
        <v>0</v>
      </c>
      <c r="J14" s="153">
        <f>SUM(G14-I14)</f>
        <v>0</v>
      </c>
      <c r="K14" s="153">
        <f>SUM('SKUPINA 4'!BD16,Jaro!BL15)</f>
        <v>0</v>
      </c>
      <c r="L14" s="232" t="str">
        <f>IF(G16&gt;I16,"aktivní",IF(G16=I16,"vyrovnané","pasivní"))</f>
        <v>vyrovnané</v>
      </c>
      <c r="M14" s="122" t="str">
        <f>IF(K16&gt;=80/100*C16*3,"vynikající",IF(K16&lt;50/100*C16*3,"neúspěšné","dobré"))</f>
        <v>vynikající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</row>
    <row r="15" spans="1:36" s="152" customFormat="1" ht="20.100000000000001" hidden="1" customHeight="1" thickBot="1" x14ac:dyDescent="0.25">
      <c r="A15" s="219">
        <v>13</v>
      </c>
      <c r="B15" s="325">
        <f>'SKUPINA 4'!C17</f>
        <v>13</v>
      </c>
      <c r="C15" s="153">
        <f>SUM('SKUPINA 4'!AW17,Jaro!BE16)</f>
        <v>0</v>
      </c>
      <c r="D15" s="153">
        <f>SUM('SKUPINA 4'!AX6,Jaro!BF5)</f>
        <v>2</v>
      </c>
      <c r="E15" s="153">
        <f>SUM('SKUPINA 4'!AY17,Jaro!BG16)</f>
        <v>0</v>
      </c>
      <c r="F15" s="153">
        <f>SUM('SKUPINA 4'!AZ17,Jaro!BH16)</f>
        <v>0</v>
      </c>
      <c r="G15" s="327">
        <f>SUM('SKUPINA 4'!BA17,Jaro!BI16)</f>
        <v>0</v>
      </c>
      <c r="H15" s="121" t="s">
        <v>0</v>
      </c>
      <c r="I15" s="328">
        <f>SUM('SKUPINA 4'!BC17,Jaro!BK16)</f>
        <v>0</v>
      </c>
      <c r="J15" s="153">
        <f>SUM(G15-I15)</f>
        <v>0</v>
      </c>
      <c r="K15" s="153">
        <f>SUM('SKUPINA 4'!BD17,Jaro!BL16)</f>
        <v>0</v>
      </c>
      <c r="L15" s="232" t="str">
        <f>IF(G17&gt;I17,"aktivní",IF(G17=I17,"vyrovnané","pasivní"))</f>
        <v>vyrovnané</v>
      </c>
      <c r="M15" s="122" t="str">
        <f>IF(K17&gt;=80/100*C17*3,"vynikající",IF(K17&lt;50/100*C17*3,"neúspěšné","dobré"))</f>
        <v>vynikající</v>
      </c>
    </row>
    <row r="16" spans="1:36" s="152" customFormat="1" ht="19.5" hidden="1" customHeight="1" thickBot="1" x14ac:dyDescent="0.25">
      <c r="A16" s="221">
        <v>14</v>
      </c>
      <c r="B16" s="325">
        <f>'SKUPINA 4'!C18</f>
        <v>14</v>
      </c>
      <c r="C16" s="153">
        <f>SUM('SKUPINA 4'!AW18,Jaro!BE17)</f>
        <v>0</v>
      </c>
      <c r="D16" s="153">
        <f>SUM('SKUPINA 4'!AX7,Jaro!BF6)</f>
        <v>1</v>
      </c>
      <c r="E16" s="153">
        <f>SUM('SKUPINA 4'!AY18,Jaro!BG17)</f>
        <v>0</v>
      </c>
      <c r="F16" s="153">
        <f>SUM('SKUPINA 4'!AZ18,Jaro!BH17)</f>
        <v>0</v>
      </c>
      <c r="G16" s="327">
        <f>SUM('SKUPINA 4'!BA18,Jaro!BI17)</f>
        <v>0</v>
      </c>
      <c r="H16" s="121" t="s">
        <v>0</v>
      </c>
      <c r="I16" s="328">
        <f>SUM('SKUPINA 4'!BC18,Jaro!BK17)</f>
        <v>0</v>
      </c>
      <c r="J16" s="153">
        <f>SUM(G16-I16)</f>
        <v>0</v>
      </c>
      <c r="K16" s="153">
        <f>SUM('SKUPINA 4'!BD18,Jaro!BL17)</f>
        <v>0</v>
      </c>
      <c r="L16" s="232" t="str">
        <f>IF(G18&gt;I18,"aktivní",IF(G18=I18,"vyrovnané","pasivní"))</f>
        <v>vyrovnané</v>
      </c>
      <c r="M16" s="122" t="str">
        <f>IF(K18&gt;=80/100*C18*3,"vynikající",IF(K18&lt;50/100*C18*3,"neúspěšné","dobré"))</f>
        <v>vynikající</v>
      </c>
    </row>
    <row r="17" spans="1:45" x14ac:dyDescent="0.2">
      <c r="A17" s="208"/>
      <c r="B17" s="209"/>
      <c r="C17" s="210"/>
      <c r="D17" s="210"/>
      <c r="E17" s="210"/>
      <c r="F17" s="210"/>
      <c r="G17" s="210"/>
      <c r="H17" s="211"/>
      <c r="I17" s="210"/>
      <c r="J17" s="210"/>
      <c r="K17" s="210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</row>
    <row r="18" spans="1:45" x14ac:dyDescent="0.2">
      <c r="A18" s="208"/>
      <c r="B18" s="209"/>
      <c r="C18" s="210"/>
      <c r="D18" s="210"/>
      <c r="E18" s="210"/>
      <c r="F18" s="210"/>
      <c r="G18" s="210"/>
      <c r="H18" s="211"/>
      <c r="I18" s="210"/>
      <c r="J18" s="210"/>
      <c r="K18" s="210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</row>
    <row r="19" spans="1:45" x14ac:dyDescent="0.2">
      <c r="A19" s="208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</row>
    <row r="20" spans="1:45" ht="31.5" x14ac:dyDescent="0.5">
      <c r="B20" s="326" t="s">
        <v>30</v>
      </c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</row>
    <row r="21" spans="1:45" x14ac:dyDescent="0.2"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</row>
    <row r="22" spans="1:45" x14ac:dyDescent="0.2"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</row>
    <row r="23" spans="1:45" x14ac:dyDescent="0.2"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</row>
    <row r="24" spans="1:45" x14ac:dyDescent="0.2"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</row>
    <row r="25" spans="1:45" x14ac:dyDescent="0.2">
      <c r="A25" s="208"/>
      <c r="B25" s="209"/>
      <c r="C25" s="210"/>
      <c r="D25" s="210"/>
      <c r="E25" s="210"/>
      <c r="F25" s="210"/>
      <c r="G25" s="210"/>
      <c r="H25" s="211"/>
      <c r="I25" s="210"/>
      <c r="J25" s="210"/>
      <c r="K25" s="210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</row>
    <row r="26" spans="1:45" x14ac:dyDescent="0.2">
      <c r="A26" s="208"/>
      <c r="B26" s="209"/>
      <c r="C26" s="210"/>
      <c r="D26" s="210"/>
      <c r="E26" s="210"/>
      <c r="F26" s="210"/>
      <c r="G26" s="210"/>
      <c r="H26" s="211"/>
      <c r="I26" s="210"/>
      <c r="J26" s="210"/>
      <c r="K26" s="210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</row>
    <row r="27" spans="1:45" x14ac:dyDescent="0.2">
      <c r="A27" s="208"/>
      <c r="B27" s="209"/>
      <c r="C27" s="210"/>
      <c r="D27" s="210"/>
      <c r="E27" s="210"/>
      <c r="F27" s="210"/>
      <c r="G27" s="210"/>
      <c r="H27" s="211"/>
      <c r="I27" s="210"/>
      <c r="J27" s="210"/>
      <c r="K27" s="210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</row>
    <row r="28" spans="1:45" x14ac:dyDescent="0.2">
      <c r="A28" s="208"/>
      <c r="B28" s="209"/>
      <c r="C28" s="210"/>
      <c r="D28" s="210"/>
      <c r="E28" s="210"/>
      <c r="F28" s="210"/>
      <c r="G28" s="210"/>
      <c r="H28" s="211"/>
      <c r="I28" s="210"/>
      <c r="J28" s="210"/>
      <c r="K28" s="210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</row>
    <row r="29" spans="1:45" x14ac:dyDescent="0.2">
      <c r="A29" s="208"/>
      <c r="B29" s="209"/>
      <c r="C29" s="210"/>
      <c r="D29" s="210"/>
      <c r="E29" s="210"/>
      <c r="F29" s="210"/>
      <c r="G29" s="210"/>
      <c r="H29" s="211"/>
      <c r="I29" s="210"/>
      <c r="J29" s="210"/>
      <c r="K29" s="210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</row>
    <row r="30" spans="1:45" x14ac:dyDescent="0.2">
      <c r="A30" s="208"/>
      <c r="B30" s="209"/>
      <c r="C30" s="210"/>
      <c r="D30" s="210"/>
      <c r="E30" s="210"/>
      <c r="F30" s="210"/>
      <c r="G30" s="210"/>
      <c r="H30" s="211"/>
      <c r="I30" s="210"/>
      <c r="J30" s="210"/>
      <c r="K30" s="210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</row>
    <row r="31" spans="1:45" x14ac:dyDescent="0.2">
      <c r="A31" s="208"/>
      <c r="B31" s="209"/>
      <c r="C31" s="210"/>
      <c r="D31" s="210"/>
      <c r="E31" s="210"/>
      <c r="F31" s="210"/>
      <c r="G31" s="210"/>
      <c r="H31" s="211"/>
      <c r="I31" s="210"/>
      <c r="J31" s="210"/>
      <c r="K31" s="210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</row>
    <row r="32" spans="1:45" x14ac:dyDescent="0.2">
      <c r="A32" s="208"/>
      <c r="B32" s="209"/>
      <c r="C32" s="210"/>
      <c r="D32" s="210"/>
      <c r="E32" s="210"/>
      <c r="F32" s="210"/>
      <c r="G32" s="210"/>
      <c r="H32" s="211"/>
      <c r="I32" s="210"/>
      <c r="J32" s="210"/>
      <c r="K32" s="210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</row>
    <row r="33" spans="1:45" x14ac:dyDescent="0.2">
      <c r="A33" s="208"/>
      <c r="B33" s="209"/>
      <c r="C33" s="210"/>
      <c r="D33" s="210"/>
      <c r="E33" s="210"/>
      <c r="F33" s="210"/>
      <c r="G33" s="210"/>
      <c r="H33" s="211"/>
      <c r="I33" s="210"/>
      <c r="J33" s="210"/>
      <c r="K33" s="210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</row>
    <row r="34" spans="1:45" x14ac:dyDescent="0.2">
      <c r="A34" s="208"/>
      <c r="B34" s="209"/>
      <c r="C34" s="210"/>
      <c r="D34" s="210"/>
      <c r="E34" s="210"/>
      <c r="F34" s="210"/>
      <c r="G34" s="210"/>
      <c r="H34" s="211"/>
      <c r="I34" s="210"/>
      <c r="J34" s="210"/>
      <c r="K34" s="210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</row>
    <row r="35" spans="1:45" x14ac:dyDescent="0.2">
      <c r="A35" s="208"/>
      <c r="B35" s="209"/>
      <c r="C35" s="210"/>
      <c r="D35" s="210"/>
      <c r="E35" s="210"/>
      <c r="F35" s="210"/>
      <c r="G35" s="210"/>
      <c r="H35" s="211"/>
      <c r="I35" s="210"/>
      <c r="J35" s="210"/>
      <c r="K35" s="210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</row>
    <row r="36" spans="1:45" x14ac:dyDescent="0.2">
      <c r="A36" s="208"/>
      <c r="B36" s="209"/>
      <c r="C36" s="210"/>
      <c r="D36" s="210"/>
      <c r="E36" s="210"/>
      <c r="F36" s="210"/>
      <c r="G36" s="210"/>
      <c r="H36" s="211"/>
      <c r="I36" s="210"/>
      <c r="J36" s="210"/>
      <c r="K36" s="210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</row>
    <row r="37" spans="1:45" x14ac:dyDescent="0.2">
      <c r="A37" s="208"/>
      <c r="B37" s="209"/>
      <c r="C37" s="210"/>
      <c r="D37" s="210"/>
      <c r="E37" s="210"/>
      <c r="F37" s="210"/>
      <c r="G37" s="210"/>
      <c r="H37" s="211"/>
      <c r="I37" s="210"/>
      <c r="J37" s="210"/>
      <c r="K37" s="210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</row>
    <row r="38" spans="1:45" x14ac:dyDescent="0.2">
      <c r="A38" s="208"/>
      <c r="B38" s="209"/>
      <c r="C38" s="210"/>
      <c r="D38" s="210"/>
      <c r="E38" s="210"/>
      <c r="F38" s="210"/>
      <c r="G38" s="210"/>
      <c r="H38" s="211"/>
      <c r="I38" s="210"/>
      <c r="J38" s="210"/>
      <c r="K38" s="210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</row>
    <row r="39" spans="1:45" x14ac:dyDescent="0.2">
      <c r="A39" s="208"/>
      <c r="B39" s="209"/>
      <c r="C39" s="210"/>
      <c r="D39" s="210"/>
      <c r="E39" s="210"/>
      <c r="F39" s="210"/>
      <c r="G39" s="210"/>
      <c r="H39" s="211"/>
      <c r="I39" s="210"/>
      <c r="J39" s="210"/>
      <c r="K39" s="210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</row>
    <row r="40" spans="1:45" x14ac:dyDescent="0.2">
      <c r="A40" s="208"/>
      <c r="B40" s="209"/>
      <c r="C40" s="210"/>
      <c r="D40" s="210"/>
      <c r="E40" s="210"/>
      <c r="F40" s="210"/>
      <c r="G40" s="210"/>
      <c r="H40" s="211"/>
      <c r="I40" s="210"/>
      <c r="J40" s="210"/>
      <c r="K40" s="210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</row>
    <row r="41" spans="1:45" x14ac:dyDescent="0.2">
      <c r="A41" s="208"/>
      <c r="B41" s="209"/>
      <c r="C41" s="210"/>
      <c r="D41" s="210"/>
      <c r="E41" s="210"/>
      <c r="F41" s="210"/>
      <c r="G41" s="210"/>
      <c r="H41" s="211"/>
      <c r="I41" s="210"/>
      <c r="J41" s="210"/>
      <c r="K41" s="210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</row>
    <row r="42" spans="1:45" x14ac:dyDescent="0.2">
      <c r="A42" s="208"/>
      <c r="B42" s="209"/>
      <c r="C42" s="210"/>
      <c r="D42" s="210"/>
      <c r="E42" s="210"/>
      <c r="F42" s="210"/>
      <c r="G42" s="210"/>
      <c r="H42" s="211"/>
      <c r="I42" s="210"/>
      <c r="J42" s="210"/>
      <c r="K42" s="210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</row>
    <row r="43" spans="1:45" x14ac:dyDescent="0.2">
      <c r="A43" s="208"/>
      <c r="B43" s="209"/>
      <c r="C43" s="210"/>
      <c r="D43" s="210"/>
      <c r="E43" s="210"/>
      <c r="F43" s="210"/>
      <c r="G43" s="210"/>
      <c r="H43" s="211"/>
      <c r="I43" s="210"/>
      <c r="J43" s="210"/>
      <c r="K43" s="210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</row>
    <row r="44" spans="1:45" x14ac:dyDescent="0.2">
      <c r="A44" s="208"/>
      <c r="B44" s="209"/>
      <c r="C44" s="210"/>
      <c r="D44" s="210"/>
      <c r="E44" s="210"/>
      <c r="F44" s="210"/>
      <c r="G44" s="210"/>
      <c r="H44" s="211"/>
      <c r="I44" s="210"/>
      <c r="J44" s="210"/>
      <c r="K44" s="210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</row>
    <row r="45" spans="1:45" x14ac:dyDescent="0.2">
      <c r="A45" s="208"/>
      <c r="B45" s="209"/>
      <c r="C45" s="210"/>
      <c r="D45" s="210"/>
      <c r="E45" s="210"/>
      <c r="F45" s="210"/>
      <c r="G45" s="210"/>
      <c r="H45" s="211"/>
      <c r="I45" s="210"/>
      <c r="J45" s="210"/>
      <c r="K45" s="210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</row>
    <row r="46" spans="1:45" x14ac:dyDescent="0.2">
      <c r="A46" s="208"/>
      <c r="B46" s="209"/>
      <c r="C46" s="210"/>
      <c r="D46" s="210"/>
      <c r="E46" s="210"/>
      <c r="F46" s="210"/>
      <c r="G46" s="210"/>
      <c r="H46" s="211"/>
      <c r="I46" s="210"/>
      <c r="J46" s="210"/>
      <c r="K46" s="210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</row>
    <row r="47" spans="1:45" x14ac:dyDescent="0.2">
      <c r="A47" s="208"/>
      <c r="B47" s="209"/>
      <c r="C47" s="210"/>
      <c r="D47" s="210"/>
      <c r="E47" s="210"/>
      <c r="F47" s="210"/>
      <c r="G47" s="210"/>
      <c r="H47" s="211"/>
      <c r="I47" s="210"/>
      <c r="J47" s="210"/>
      <c r="K47" s="210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</row>
    <row r="48" spans="1:45" x14ac:dyDescent="0.2">
      <c r="A48" s="208"/>
      <c r="B48" s="209"/>
      <c r="C48" s="210"/>
      <c r="D48" s="210"/>
      <c r="E48" s="210"/>
      <c r="F48" s="210"/>
      <c r="G48" s="210"/>
      <c r="H48" s="211"/>
      <c r="I48" s="210"/>
      <c r="J48" s="210"/>
      <c r="K48" s="210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</row>
    <row r="49" spans="1:45" x14ac:dyDescent="0.2">
      <c r="A49" s="208"/>
      <c r="B49" s="209"/>
      <c r="C49" s="210"/>
      <c r="D49" s="210"/>
      <c r="E49" s="210"/>
      <c r="F49" s="210"/>
      <c r="G49" s="210"/>
      <c r="H49" s="211"/>
      <c r="I49" s="210"/>
      <c r="J49" s="210"/>
      <c r="K49" s="210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</row>
    <row r="50" spans="1:45" x14ac:dyDescent="0.2">
      <c r="A50" s="208"/>
      <c r="B50" s="209"/>
      <c r="C50" s="210"/>
      <c r="D50" s="210"/>
      <c r="E50" s="210"/>
      <c r="F50" s="210"/>
      <c r="G50" s="210"/>
      <c r="H50" s="211"/>
      <c r="I50" s="210"/>
      <c r="J50" s="210"/>
      <c r="K50" s="210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</row>
    <row r="51" spans="1:45" x14ac:dyDescent="0.2">
      <c r="A51" s="208"/>
      <c r="B51" s="209"/>
      <c r="C51" s="210"/>
      <c r="D51" s="210"/>
      <c r="E51" s="210"/>
      <c r="F51" s="210"/>
      <c r="G51" s="210"/>
      <c r="H51" s="211"/>
      <c r="I51" s="210"/>
      <c r="J51" s="210"/>
      <c r="K51" s="210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</row>
    <row r="52" spans="1:45" x14ac:dyDescent="0.2">
      <c r="A52" s="208"/>
      <c r="B52" s="209"/>
      <c r="C52" s="210"/>
      <c r="D52" s="210"/>
      <c r="E52" s="210"/>
      <c r="F52" s="210"/>
      <c r="G52" s="210"/>
      <c r="H52" s="211"/>
      <c r="I52" s="210"/>
      <c r="J52" s="210"/>
      <c r="K52" s="210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</row>
    <row r="53" spans="1:45" x14ac:dyDescent="0.2">
      <c r="A53" s="208"/>
      <c r="B53" s="209"/>
      <c r="C53" s="210"/>
      <c r="D53" s="210"/>
      <c r="E53" s="210"/>
      <c r="F53" s="210"/>
      <c r="G53" s="210"/>
      <c r="H53" s="211"/>
      <c r="I53" s="210"/>
      <c r="J53" s="210"/>
      <c r="K53" s="210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</row>
    <row r="54" spans="1:45" x14ac:dyDescent="0.2">
      <c r="A54" s="208"/>
      <c r="B54" s="209"/>
      <c r="C54" s="210"/>
      <c r="D54" s="210"/>
      <c r="E54" s="210"/>
      <c r="F54" s="210"/>
      <c r="G54" s="210"/>
      <c r="H54" s="211"/>
      <c r="I54" s="210"/>
      <c r="J54" s="210"/>
      <c r="K54" s="210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</row>
    <row r="55" spans="1:45" x14ac:dyDescent="0.2">
      <c r="A55" s="208"/>
      <c r="B55" s="209"/>
      <c r="C55" s="210"/>
      <c r="D55" s="210"/>
      <c r="E55" s="210"/>
      <c r="F55" s="210"/>
      <c r="G55" s="210"/>
      <c r="H55" s="211"/>
      <c r="I55" s="210"/>
      <c r="J55" s="210"/>
      <c r="K55" s="210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</row>
    <row r="56" spans="1:45" x14ac:dyDescent="0.2">
      <c r="A56" s="208"/>
      <c r="B56" s="209"/>
      <c r="C56" s="210"/>
      <c r="D56" s="210"/>
      <c r="E56" s="210"/>
      <c r="F56" s="210"/>
      <c r="G56" s="210"/>
      <c r="H56" s="211"/>
      <c r="I56" s="210"/>
      <c r="J56" s="210"/>
      <c r="K56" s="210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</row>
    <row r="57" spans="1:45" x14ac:dyDescent="0.2">
      <c r="A57" s="208"/>
      <c r="B57" s="209"/>
      <c r="C57" s="210"/>
      <c r="D57" s="210"/>
      <c r="E57" s="210"/>
      <c r="F57" s="210"/>
      <c r="G57" s="210"/>
      <c r="H57" s="211"/>
      <c r="I57" s="210"/>
      <c r="J57" s="210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</row>
    <row r="58" spans="1:45" x14ac:dyDescent="0.2">
      <c r="A58" s="208"/>
      <c r="B58" s="209"/>
      <c r="C58" s="210"/>
      <c r="D58" s="210"/>
      <c r="E58" s="210"/>
      <c r="F58" s="210"/>
      <c r="G58" s="210"/>
      <c r="H58" s="211"/>
      <c r="I58" s="210"/>
      <c r="J58" s="210"/>
      <c r="K58" s="210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</row>
    <row r="59" spans="1:45" x14ac:dyDescent="0.2">
      <c r="A59" s="208"/>
      <c r="B59" s="209"/>
      <c r="C59" s="210"/>
      <c r="D59" s="210"/>
      <c r="E59" s="210"/>
      <c r="F59" s="210"/>
      <c r="G59" s="210"/>
      <c r="H59" s="211"/>
      <c r="I59" s="210"/>
      <c r="J59" s="210"/>
      <c r="K59" s="210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</row>
    <row r="60" spans="1:45" x14ac:dyDescent="0.2">
      <c r="A60" s="208"/>
      <c r="B60" s="209"/>
      <c r="C60" s="210"/>
      <c r="D60" s="210"/>
      <c r="E60" s="210"/>
      <c r="F60" s="210"/>
      <c r="G60" s="210"/>
      <c r="H60" s="211"/>
      <c r="I60" s="210"/>
      <c r="J60" s="210"/>
      <c r="K60" s="210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</row>
    <row r="61" spans="1:45" x14ac:dyDescent="0.2">
      <c r="A61" s="208"/>
      <c r="B61" s="209"/>
      <c r="C61" s="210"/>
      <c r="D61" s="210"/>
      <c r="E61" s="210"/>
      <c r="F61" s="210"/>
      <c r="G61" s="210"/>
      <c r="H61" s="211"/>
      <c r="I61" s="210"/>
      <c r="J61" s="210"/>
      <c r="K61" s="210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</row>
    <row r="62" spans="1:45" x14ac:dyDescent="0.2">
      <c r="A62" s="208"/>
      <c r="B62" s="209"/>
      <c r="C62" s="210"/>
      <c r="D62" s="210"/>
      <c r="E62" s="210"/>
      <c r="F62" s="210"/>
      <c r="G62" s="210"/>
      <c r="H62" s="211"/>
      <c r="I62" s="210"/>
      <c r="J62" s="210"/>
      <c r="K62" s="210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</row>
    <row r="63" spans="1:45" x14ac:dyDescent="0.2">
      <c r="A63" s="208"/>
      <c r="B63" s="209"/>
      <c r="C63" s="210"/>
      <c r="D63" s="210"/>
      <c r="E63" s="210"/>
      <c r="F63" s="210"/>
      <c r="G63" s="210"/>
      <c r="H63" s="211"/>
      <c r="I63" s="210"/>
      <c r="J63" s="210"/>
      <c r="K63" s="210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</row>
    <row r="64" spans="1:45" x14ac:dyDescent="0.2">
      <c r="A64" s="208"/>
      <c r="B64" s="209"/>
      <c r="C64" s="210"/>
      <c r="D64" s="210"/>
      <c r="E64" s="210"/>
      <c r="F64" s="210"/>
      <c r="G64" s="210"/>
      <c r="H64" s="211"/>
      <c r="I64" s="210"/>
      <c r="J64" s="210"/>
      <c r="K64" s="210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</row>
    <row r="65" spans="1:45" x14ac:dyDescent="0.2">
      <c r="A65" s="208"/>
      <c r="B65" s="209"/>
      <c r="C65" s="210"/>
      <c r="D65" s="210"/>
      <c r="E65" s="210"/>
      <c r="F65" s="210"/>
      <c r="G65" s="210"/>
      <c r="H65" s="211"/>
      <c r="I65" s="210"/>
      <c r="J65" s="210"/>
      <c r="K65" s="210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</row>
    <row r="66" spans="1:45" x14ac:dyDescent="0.2">
      <c r="A66" s="208"/>
      <c r="B66" s="209"/>
      <c r="C66" s="210"/>
      <c r="D66" s="210"/>
      <c r="E66" s="210"/>
      <c r="F66" s="210"/>
      <c r="G66" s="210"/>
      <c r="H66" s="211"/>
      <c r="I66" s="210"/>
      <c r="J66" s="210"/>
      <c r="K66" s="210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</row>
    <row r="67" spans="1:45" x14ac:dyDescent="0.2">
      <c r="A67" s="208"/>
      <c r="B67" s="209"/>
      <c r="C67" s="210"/>
      <c r="D67" s="210"/>
      <c r="E67" s="210"/>
      <c r="F67" s="210"/>
      <c r="G67" s="210"/>
      <c r="H67" s="211"/>
      <c r="I67" s="210"/>
      <c r="J67" s="210"/>
      <c r="K67" s="210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</row>
    <row r="68" spans="1:45" x14ac:dyDescent="0.2">
      <c r="A68" s="208"/>
      <c r="B68" s="209"/>
      <c r="C68" s="210"/>
      <c r="D68" s="210"/>
      <c r="E68" s="210"/>
      <c r="F68" s="210"/>
      <c r="G68" s="210"/>
      <c r="H68" s="211"/>
      <c r="I68" s="210"/>
      <c r="J68" s="210"/>
      <c r="K68" s="210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</row>
    <row r="69" spans="1:45" x14ac:dyDescent="0.2">
      <c r="A69" s="208"/>
      <c r="B69" s="209"/>
      <c r="C69" s="210"/>
      <c r="D69" s="210"/>
      <c r="E69" s="210"/>
      <c r="F69" s="210"/>
      <c r="G69" s="210"/>
      <c r="H69" s="211"/>
      <c r="I69" s="210"/>
      <c r="J69" s="210"/>
      <c r="K69" s="210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</row>
    <row r="70" spans="1:45" x14ac:dyDescent="0.2">
      <c r="A70" s="208"/>
      <c r="B70" s="209"/>
      <c r="C70" s="210"/>
      <c r="D70" s="210"/>
      <c r="E70" s="210"/>
      <c r="F70" s="210"/>
      <c r="G70" s="210"/>
      <c r="H70" s="211"/>
      <c r="I70" s="210"/>
      <c r="J70" s="210"/>
      <c r="K70" s="210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</row>
    <row r="71" spans="1:45" x14ac:dyDescent="0.2">
      <c r="A71" s="208"/>
      <c r="B71" s="209"/>
      <c r="C71" s="210"/>
      <c r="D71" s="210"/>
      <c r="E71" s="210"/>
      <c r="F71" s="210"/>
      <c r="G71" s="210"/>
      <c r="H71" s="211"/>
      <c r="I71" s="210"/>
      <c r="J71" s="210"/>
      <c r="K71" s="210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</row>
    <row r="72" spans="1:45" x14ac:dyDescent="0.2">
      <c r="A72" s="208"/>
      <c r="B72" s="209"/>
      <c r="C72" s="210"/>
      <c r="D72" s="210"/>
      <c r="E72" s="210"/>
      <c r="F72" s="210"/>
      <c r="G72" s="210"/>
      <c r="H72" s="211"/>
      <c r="I72" s="210"/>
      <c r="J72" s="210"/>
      <c r="K72" s="210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</row>
    <row r="73" spans="1:45" x14ac:dyDescent="0.2">
      <c r="A73" s="208"/>
      <c r="B73" s="209"/>
      <c r="C73" s="210"/>
      <c r="D73" s="210"/>
      <c r="E73" s="210"/>
      <c r="F73" s="210"/>
      <c r="G73" s="210"/>
      <c r="H73" s="211"/>
      <c r="I73" s="210"/>
      <c r="J73" s="210"/>
      <c r="K73" s="210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</row>
    <row r="74" spans="1:45" x14ac:dyDescent="0.2">
      <c r="A74" s="208"/>
      <c r="B74" s="209"/>
      <c r="C74" s="210"/>
      <c r="D74" s="210"/>
      <c r="E74" s="210"/>
      <c r="F74" s="210"/>
      <c r="G74" s="210"/>
      <c r="H74" s="211"/>
      <c r="I74" s="210"/>
      <c r="J74" s="210"/>
      <c r="K74" s="210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</row>
    <row r="75" spans="1:45" x14ac:dyDescent="0.2">
      <c r="A75" s="208"/>
      <c r="B75" s="209"/>
      <c r="C75" s="210"/>
      <c r="D75" s="210"/>
      <c r="E75" s="210"/>
      <c r="F75" s="210"/>
      <c r="G75" s="210"/>
      <c r="H75" s="211"/>
      <c r="I75" s="210"/>
      <c r="J75" s="210"/>
      <c r="K75" s="210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</row>
    <row r="76" spans="1:45" x14ac:dyDescent="0.2">
      <c r="A76" s="208"/>
      <c r="B76" s="209"/>
      <c r="C76" s="210"/>
      <c r="D76" s="210"/>
      <c r="E76" s="210"/>
      <c r="F76" s="210"/>
      <c r="G76" s="210"/>
      <c r="H76" s="211"/>
      <c r="I76" s="210"/>
      <c r="J76" s="210"/>
      <c r="K76" s="210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</row>
    <row r="77" spans="1:45" x14ac:dyDescent="0.2">
      <c r="A77" s="208"/>
      <c r="B77" s="209"/>
      <c r="C77" s="210"/>
      <c r="D77" s="210"/>
      <c r="E77" s="210"/>
      <c r="F77" s="210"/>
      <c r="G77" s="210"/>
      <c r="H77" s="211"/>
      <c r="I77" s="210"/>
      <c r="J77" s="210"/>
      <c r="K77" s="210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</row>
    <row r="78" spans="1:45" x14ac:dyDescent="0.2">
      <c r="A78" s="208"/>
      <c r="B78" s="209"/>
      <c r="C78" s="210"/>
      <c r="D78" s="210"/>
      <c r="E78" s="210"/>
      <c r="F78" s="210"/>
      <c r="G78" s="210"/>
      <c r="H78" s="211"/>
      <c r="I78" s="210"/>
      <c r="J78" s="210"/>
      <c r="K78" s="210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</row>
    <row r="79" spans="1:45" x14ac:dyDescent="0.2">
      <c r="A79" s="208"/>
      <c r="B79" s="209"/>
      <c r="C79" s="210"/>
      <c r="D79" s="210"/>
      <c r="E79" s="210"/>
      <c r="F79" s="210"/>
      <c r="G79" s="210"/>
      <c r="H79" s="211"/>
      <c r="I79" s="210"/>
      <c r="J79" s="210"/>
      <c r="K79" s="210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</row>
    <row r="80" spans="1:45" x14ac:dyDescent="0.2">
      <c r="A80" s="208"/>
      <c r="B80" s="209"/>
      <c r="C80" s="210"/>
      <c r="D80" s="210"/>
      <c r="E80" s="210"/>
      <c r="F80" s="210"/>
      <c r="G80" s="210"/>
      <c r="H80" s="211"/>
      <c r="I80" s="210"/>
      <c r="J80" s="210"/>
      <c r="K80" s="210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</row>
    <row r="81" spans="1:45" x14ac:dyDescent="0.2">
      <c r="A81" s="208"/>
      <c r="B81" s="209"/>
      <c r="C81" s="210"/>
      <c r="D81" s="210"/>
      <c r="E81" s="210"/>
      <c r="F81" s="210"/>
      <c r="G81" s="210"/>
      <c r="H81" s="211"/>
      <c r="I81" s="210"/>
      <c r="J81" s="210"/>
      <c r="K81" s="210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</row>
    <row r="82" spans="1:45" x14ac:dyDescent="0.2">
      <c r="A82" s="208"/>
      <c r="B82" s="209"/>
      <c r="C82" s="210"/>
      <c r="D82" s="210"/>
      <c r="E82" s="210"/>
      <c r="F82" s="210"/>
      <c r="G82" s="210"/>
      <c r="H82" s="211"/>
      <c r="I82" s="210"/>
      <c r="J82" s="210"/>
      <c r="K82" s="210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</row>
    <row r="83" spans="1:45" x14ac:dyDescent="0.2">
      <c r="A83" s="208"/>
      <c r="B83" s="209"/>
      <c r="C83" s="210"/>
      <c r="D83" s="210"/>
      <c r="E83" s="210"/>
      <c r="F83" s="210"/>
      <c r="G83" s="210"/>
      <c r="H83" s="211"/>
      <c r="I83" s="210"/>
      <c r="J83" s="210"/>
      <c r="K83" s="210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</row>
    <row r="84" spans="1:45" x14ac:dyDescent="0.2">
      <c r="A84" s="208"/>
      <c r="B84" s="209"/>
      <c r="C84" s="210"/>
      <c r="D84" s="210"/>
      <c r="E84" s="210"/>
      <c r="F84" s="210"/>
      <c r="G84" s="210"/>
      <c r="H84" s="211"/>
      <c r="I84" s="210"/>
      <c r="J84" s="210"/>
      <c r="K84" s="210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</row>
    <row r="85" spans="1:45" x14ac:dyDescent="0.2">
      <c r="A85" s="208"/>
      <c r="B85" s="209"/>
      <c r="C85" s="210"/>
      <c r="D85" s="210"/>
      <c r="E85" s="210"/>
      <c r="F85" s="210"/>
      <c r="G85" s="210"/>
      <c r="H85" s="211"/>
      <c r="I85" s="210"/>
      <c r="J85" s="210"/>
      <c r="K85" s="210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</row>
    <row r="86" spans="1:45" x14ac:dyDescent="0.2">
      <c r="A86" s="208"/>
      <c r="B86" s="209"/>
      <c r="C86" s="210"/>
      <c r="D86" s="210"/>
      <c r="E86" s="210"/>
      <c r="F86" s="210"/>
      <c r="G86" s="210"/>
      <c r="H86" s="211"/>
      <c r="I86" s="210"/>
      <c r="J86" s="210"/>
      <c r="K86" s="210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</row>
    <row r="87" spans="1:45" x14ac:dyDescent="0.2">
      <c r="A87" s="208"/>
      <c r="B87" s="209"/>
      <c r="C87" s="210"/>
      <c r="D87" s="210"/>
      <c r="E87" s="210"/>
      <c r="F87" s="210"/>
      <c r="G87" s="210"/>
      <c r="H87" s="211"/>
      <c r="I87" s="210"/>
      <c r="J87" s="210"/>
      <c r="K87" s="210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</row>
    <row r="88" spans="1:45" x14ac:dyDescent="0.2">
      <c r="A88" s="208"/>
      <c r="B88" s="209"/>
      <c r="C88" s="210"/>
      <c r="D88" s="210"/>
      <c r="E88" s="210"/>
      <c r="F88" s="210"/>
      <c r="G88" s="210"/>
      <c r="H88" s="211"/>
      <c r="I88" s="210"/>
      <c r="J88" s="210"/>
      <c r="K88" s="210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</row>
    <row r="89" spans="1:45" x14ac:dyDescent="0.2">
      <c r="A89" s="208"/>
      <c r="B89" s="209"/>
      <c r="C89" s="210"/>
      <c r="D89" s="210"/>
      <c r="E89" s="210"/>
      <c r="F89" s="210"/>
      <c r="G89" s="210"/>
      <c r="H89" s="211"/>
      <c r="I89" s="210"/>
      <c r="J89" s="210"/>
      <c r="K89" s="210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</row>
    <row r="90" spans="1:45" x14ac:dyDescent="0.2">
      <c r="A90" s="208"/>
      <c r="B90" s="209"/>
      <c r="C90" s="210"/>
      <c r="D90" s="210"/>
      <c r="E90" s="210"/>
      <c r="F90" s="210"/>
      <c r="G90" s="210"/>
      <c r="H90" s="211"/>
      <c r="I90" s="210"/>
      <c r="J90" s="210"/>
      <c r="K90" s="210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</row>
    <row r="91" spans="1:45" x14ac:dyDescent="0.2">
      <c r="A91" s="208"/>
      <c r="B91" s="209"/>
      <c r="C91" s="210"/>
      <c r="D91" s="210"/>
      <c r="E91" s="210"/>
      <c r="F91" s="210"/>
      <c r="G91" s="210"/>
      <c r="H91" s="211"/>
      <c r="I91" s="210"/>
      <c r="J91" s="210"/>
      <c r="K91" s="210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</row>
    <row r="92" spans="1:45" x14ac:dyDescent="0.2">
      <c r="A92" s="208"/>
      <c r="B92" s="209"/>
      <c r="C92" s="210"/>
      <c r="D92" s="210"/>
      <c r="E92" s="210"/>
      <c r="F92" s="210"/>
      <c r="G92" s="210"/>
      <c r="H92" s="211"/>
      <c r="I92" s="210"/>
      <c r="J92" s="210"/>
      <c r="K92" s="210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</row>
    <row r="93" spans="1:45" x14ac:dyDescent="0.2">
      <c r="A93" s="208"/>
      <c r="B93" s="209"/>
      <c r="C93" s="210"/>
      <c r="D93" s="210"/>
      <c r="E93" s="210"/>
      <c r="F93" s="210"/>
      <c r="G93" s="210"/>
      <c r="H93" s="211"/>
      <c r="I93" s="210"/>
      <c r="J93" s="210"/>
      <c r="K93" s="210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</row>
    <row r="94" spans="1:45" x14ac:dyDescent="0.2">
      <c r="A94" s="208"/>
      <c r="B94" s="209"/>
      <c r="C94" s="210"/>
      <c r="D94" s="210"/>
      <c r="E94" s="210"/>
      <c r="F94" s="210"/>
      <c r="G94" s="210"/>
      <c r="H94" s="211"/>
      <c r="I94" s="210"/>
      <c r="J94" s="210"/>
      <c r="K94" s="210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</row>
    <row r="95" spans="1:45" x14ac:dyDescent="0.2">
      <c r="A95" s="208"/>
      <c r="B95" s="209"/>
      <c r="C95" s="210"/>
      <c r="D95" s="210"/>
      <c r="E95" s="210"/>
      <c r="F95" s="210"/>
      <c r="G95" s="210"/>
      <c r="H95" s="211"/>
      <c r="I95" s="210"/>
      <c r="J95" s="210"/>
      <c r="K95" s="210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</row>
    <row r="96" spans="1:45" x14ac:dyDescent="0.2">
      <c r="A96" s="208"/>
      <c r="B96" s="209"/>
      <c r="C96" s="210"/>
      <c r="D96" s="210"/>
      <c r="E96" s="210"/>
      <c r="F96" s="210"/>
      <c r="G96" s="210"/>
      <c r="H96" s="211"/>
      <c r="I96" s="210"/>
      <c r="J96" s="210"/>
      <c r="K96" s="210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</row>
    <row r="97" spans="1:45" x14ac:dyDescent="0.2">
      <c r="A97" s="208"/>
      <c r="B97" s="209"/>
      <c r="C97" s="210"/>
      <c r="D97" s="210"/>
      <c r="E97" s="210"/>
      <c r="F97" s="210"/>
      <c r="G97" s="210"/>
      <c r="H97" s="211"/>
      <c r="I97" s="210"/>
      <c r="J97" s="210"/>
      <c r="K97" s="210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</row>
    <row r="98" spans="1:45" x14ac:dyDescent="0.2">
      <c r="A98" s="208"/>
      <c r="B98" s="209"/>
      <c r="C98" s="210"/>
      <c r="D98" s="210"/>
      <c r="E98" s="210"/>
      <c r="F98" s="210"/>
      <c r="G98" s="210"/>
      <c r="H98" s="211"/>
      <c r="I98" s="210"/>
      <c r="J98" s="210"/>
      <c r="K98" s="210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</row>
    <row r="99" spans="1:45" x14ac:dyDescent="0.2">
      <c r="A99" s="208"/>
      <c r="B99" s="209"/>
      <c r="C99" s="210"/>
      <c r="D99" s="210"/>
      <c r="E99" s="210"/>
      <c r="F99" s="210"/>
      <c r="G99" s="210"/>
      <c r="H99" s="211"/>
      <c r="I99" s="210"/>
      <c r="J99" s="210"/>
      <c r="K99" s="210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</row>
    <row r="100" spans="1:45" x14ac:dyDescent="0.2">
      <c r="A100" s="208"/>
      <c r="B100" s="209"/>
      <c r="C100" s="210"/>
      <c r="D100" s="210"/>
      <c r="E100" s="210"/>
      <c r="F100" s="210"/>
      <c r="G100" s="210"/>
      <c r="H100" s="211"/>
      <c r="I100" s="210"/>
      <c r="J100" s="210"/>
      <c r="K100" s="210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</row>
    <row r="101" spans="1:45" x14ac:dyDescent="0.2">
      <c r="A101" s="208"/>
      <c r="B101" s="209"/>
      <c r="C101" s="210"/>
      <c r="D101" s="210"/>
      <c r="E101" s="210"/>
      <c r="F101" s="210"/>
      <c r="G101" s="210"/>
      <c r="H101" s="211"/>
      <c r="I101" s="210"/>
      <c r="J101" s="210"/>
      <c r="K101" s="210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</row>
    <row r="102" spans="1:45" x14ac:dyDescent="0.2">
      <c r="A102" s="208"/>
      <c r="B102" s="209"/>
      <c r="C102" s="210"/>
      <c r="D102" s="210"/>
      <c r="E102" s="210"/>
      <c r="F102" s="210"/>
      <c r="G102" s="210"/>
      <c r="H102" s="211"/>
      <c r="I102" s="210"/>
      <c r="J102" s="210"/>
      <c r="K102" s="210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</row>
    <row r="103" spans="1:45" x14ac:dyDescent="0.2">
      <c r="A103" s="208"/>
      <c r="B103" s="209"/>
      <c r="C103" s="210"/>
      <c r="D103" s="210"/>
      <c r="E103" s="210"/>
      <c r="F103" s="210"/>
      <c r="G103" s="210"/>
      <c r="H103" s="211"/>
      <c r="I103" s="210"/>
      <c r="J103" s="210"/>
      <c r="K103" s="210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</row>
    <row r="104" spans="1:45" x14ac:dyDescent="0.2">
      <c r="A104" s="208"/>
      <c r="B104" s="209"/>
      <c r="C104" s="210"/>
      <c r="D104" s="210"/>
      <c r="E104" s="210"/>
      <c r="F104" s="210"/>
      <c r="G104" s="210"/>
      <c r="H104" s="211"/>
      <c r="I104" s="210"/>
      <c r="J104" s="210"/>
      <c r="K104" s="210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</row>
    <row r="105" spans="1:45" x14ac:dyDescent="0.2">
      <c r="A105" s="208"/>
      <c r="B105" s="209"/>
      <c r="C105" s="210"/>
      <c r="D105" s="210"/>
      <c r="E105" s="210"/>
      <c r="F105" s="210"/>
      <c r="G105" s="210"/>
      <c r="H105" s="211"/>
      <c r="I105" s="210"/>
      <c r="J105" s="210"/>
      <c r="K105" s="210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</row>
    <row r="106" spans="1:45" x14ac:dyDescent="0.2">
      <c r="A106" s="208"/>
      <c r="B106" s="209"/>
      <c r="C106" s="210"/>
      <c r="D106" s="210"/>
      <c r="E106" s="210"/>
      <c r="F106" s="210"/>
      <c r="G106" s="210"/>
      <c r="H106" s="211"/>
      <c r="I106" s="210"/>
      <c r="J106" s="210"/>
      <c r="K106" s="210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</row>
    <row r="107" spans="1:45" x14ac:dyDescent="0.2">
      <c r="A107" s="208"/>
      <c r="B107" s="209"/>
      <c r="C107" s="210"/>
      <c r="D107" s="210"/>
      <c r="E107" s="210"/>
      <c r="F107" s="210"/>
      <c r="G107" s="210"/>
      <c r="H107" s="211"/>
      <c r="I107" s="210"/>
      <c r="J107" s="210"/>
      <c r="K107" s="210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</row>
    <row r="108" spans="1:45" x14ac:dyDescent="0.2">
      <c r="A108" s="208"/>
      <c r="B108" s="209"/>
      <c r="C108" s="210"/>
      <c r="D108" s="210"/>
      <c r="E108" s="210"/>
      <c r="F108" s="210"/>
      <c r="G108" s="210"/>
      <c r="H108" s="211"/>
      <c r="I108" s="210"/>
      <c r="J108" s="210"/>
      <c r="K108" s="210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</row>
    <row r="109" spans="1:45" x14ac:dyDescent="0.2">
      <c r="A109" s="208"/>
      <c r="B109" s="209"/>
      <c r="C109" s="210"/>
      <c r="D109" s="210"/>
      <c r="E109" s="210"/>
      <c r="F109" s="210"/>
      <c r="G109" s="210"/>
      <c r="H109" s="211"/>
      <c r="I109" s="210"/>
      <c r="J109" s="210"/>
      <c r="K109" s="210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</row>
    <row r="110" spans="1:45" x14ac:dyDescent="0.2">
      <c r="A110" s="208"/>
      <c r="B110" s="209"/>
      <c r="C110" s="210"/>
      <c r="D110" s="210"/>
      <c r="E110" s="210"/>
      <c r="F110" s="210"/>
      <c r="G110" s="210"/>
      <c r="H110" s="211"/>
      <c r="I110" s="210"/>
      <c r="J110" s="210"/>
      <c r="K110" s="210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</row>
    <row r="111" spans="1:45" x14ac:dyDescent="0.2">
      <c r="A111" s="208"/>
      <c r="B111" s="209"/>
      <c r="C111" s="210"/>
      <c r="D111" s="210"/>
      <c r="E111" s="210"/>
      <c r="F111" s="210"/>
      <c r="G111" s="210"/>
      <c r="H111" s="211"/>
      <c r="I111" s="210"/>
      <c r="J111" s="210"/>
      <c r="K111" s="210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</row>
    <row r="112" spans="1:45" x14ac:dyDescent="0.2">
      <c r="A112" s="208"/>
      <c r="B112" s="209"/>
      <c r="C112" s="210"/>
      <c r="D112" s="210"/>
      <c r="E112" s="210"/>
      <c r="F112" s="210"/>
      <c r="G112" s="210"/>
      <c r="H112" s="211"/>
      <c r="I112" s="210"/>
      <c r="J112" s="210"/>
      <c r="K112" s="210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</row>
    <row r="113" spans="1:45" x14ac:dyDescent="0.2">
      <c r="A113" s="208"/>
      <c r="B113" s="209"/>
      <c r="C113" s="210"/>
      <c r="D113" s="210"/>
      <c r="E113" s="210"/>
      <c r="F113" s="210"/>
      <c r="G113" s="210"/>
      <c r="H113" s="211"/>
      <c r="I113" s="210"/>
      <c r="J113" s="210"/>
      <c r="K113" s="210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</row>
    <row r="114" spans="1:45" x14ac:dyDescent="0.2">
      <c r="A114" s="208"/>
      <c r="B114" s="209"/>
      <c r="C114" s="210"/>
      <c r="D114" s="210"/>
      <c r="E114" s="210"/>
      <c r="F114" s="210"/>
      <c r="G114" s="210"/>
      <c r="H114" s="211"/>
      <c r="I114" s="210"/>
      <c r="J114" s="210"/>
      <c r="K114" s="210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</row>
    <row r="115" spans="1:45" x14ac:dyDescent="0.2">
      <c r="A115" s="208"/>
      <c r="B115" s="209"/>
      <c r="C115" s="210"/>
      <c r="D115" s="210"/>
      <c r="E115" s="210"/>
      <c r="F115" s="210"/>
      <c r="G115" s="210"/>
      <c r="H115" s="211"/>
      <c r="I115" s="210"/>
      <c r="J115" s="210"/>
      <c r="K115" s="210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</row>
    <row r="116" spans="1:45" x14ac:dyDescent="0.2">
      <c r="A116" s="208"/>
      <c r="B116" s="209"/>
      <c r="C116" s="210"/>
      <c r="D116" s="210"/>
      <c r="E116" s="210"/>
      <c r="F116" s="210"/>
      <c r="G116" s="210"/>
      <c r="H116" s="211"/>
      <c r="I116" s="210"/>
      <c r="J116" s="210"/>
      <c r="K116" s="210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</row>
    <row r="117" spans="1:45" x14ac:dyDescent="0.2">
      <c r="A117" s="208"/>
      <c r="B117" s="209"/>
      <c r="C117" s="210"/>
      <c r="D117" s="210"/>
      <c r="E117" s="210"/>
      <c r="F117" s="210"/>
      <c r="G117" s="210"/>
      <c r="H117" s="211"/>
      <c r="I117" s="210"/>
      <c r="J117" s="210"/>
      <c r="K117" s="210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</row>
    <row r="118" spans="1:45" x14ac:dyDescent="0.2">
      <c r="A118" s="208"/>
      <c r="B118" s="209"/>
      <c r="C118" s="210"/>
      <c r="D118" s="210"/>
      <c r="E118" s="210"/>
      <c r="F118" s="210"/>
      <c r="G118" s="210"/>
      <c r="H118" s="211"/>
      <c r="I118" s="210"/>
      <c r="J118" s="210"/>
      <c r="K118" s="210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</row>
    <row r="119" spans="1:45" x14ac:dyDescent="0.2">
      <c r="A119" s="208"/>
      <c r="B119" s="209"/>
      <c r="C119" s="210"/>
      <c r="D119" s="210"/>
      <c r="E119" s="210"/>
      <c r="F119" s="210"/>
      <c r="G119" s="210"/>
      <c r="H119" s="211"/>
      <c r="I119" s="210"/>
      <c r="J119" s="210"/>
      <c r="K119" s="210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</row>
    <row r="120" spans="1:45" x14ac:dyDescent="0.2">
      <c r="A120" s="208"/>
      <c r="B120" s="209"/>
      <c r="C120" s="210"/>
      <c r="D120" s="210"/>
      <c r="E120" s="210"/>
      <c r="F120" s="210"/>
      <c r="G120" s="210"/>
      <c r="H120" s="211"/>
      <c r="I120" s="210"/>
      <c r="J120" s="210"/>
      <c r="K120" s="210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</row>
    <row r="121" spans="1:45" x14ac:dyDescent="0.2">
      <c r="A121" s="208"/>
      <c r="B121" s="209"/>
      <c r="C121" s="210"/>
      <c r="D121" s="210"/>
      <c r="E121" s="210"/>
      <c r="F121" s="210"/>
      <c r="G121" s="210"/>
      <c r="H121" s="211"/>
      <c r="I121" s="210"/>
      <c r="J121" s="210"/>
      <c r="K121" s="210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</row>
    <row r="122" spans="1:45" x14ac:dyDescent="0.2">
      <c r="A122" s="208"/>
      <c r="B122" s="209"/>
      <c r="C122" s="210"/>
      <c r="D122" s="210"/>
      <c r="E122" s="210"/>
      <c r="F122" s="210"/>
      <c r="G122" s="210"/>
      <c r="H122" s="211"/>
      <c r="I122" s="210"/>
      <c r="J122" s="210"/>
      <c r="K122" s="210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</row>
    <row r="123" spans="1:45" x14ac:dyDescent="0.2">
      <c r="A123" s="208"/>
      <c r="B123" s="209"/>
      <c r="C123" s="210"/>
      <c r="D123" s="210"/>
      <c r="E123" s="210"/>
      <c r="F123" s="210"/>
      <c r="G123" s="210"/>
      <c r="H123" s="211"/>
      <c r="I123" s="210"/>
      <c r="J123" s="210"/>
      <c r="K123" s="210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</row>
    <row r="124" spans="1:45" x14ac:dyDescent="0.2">
      <c r="A124" s="208"/>
      <c r="B124" s="209"/>
      <c r="C124" s="210"/>
      <c r="D124" s="210"/>
      <c r="E124" s="210"/>
      <c r="F124" s="210"/>
      <c r="G124" s="210"/>
      <c r="H124" s="211"/>
      <c r="I124" s="210"/>
      <c r="J124" s="210"/>
      <c r="K124" s="210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</row>
    <row r="125" spans="1:45" x14ac:dyDescent="0.2">
      <c r="A125" s="208"/>
      <c r="B125" s="209"/>
      <c r="C125" s="210"/>
      <c r="D125" s="210"/>
      <c r="E125" s="210"/>
      <c r="F125" s="210"/>
      <c r="G125" s="210"/>
      <c r="H125" s="211"/>
      <c r="I125" s="210"/>
      <c r="J125" s="210"/>
      <c r="K125" s="210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</row>
    <row r="126" spans="1:45" x14ac:dyDescent="0.2">
      <c r="A126" s="208"/>
      <c r="B126" s="209"/>
      <c r="C126" s="210"/>
      <c r="D126" s="210"/>
      <c r="E126" s="210"/>
      <c r="F126" s="210"/>
      <c r="G126" s="210"/>
      <c r="H126" s="211"/>
      <c r="I126" s="210"/>
      <c r="J126" s="210"/>
      <c r="K126" s="210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</row>
    <row r="127" spans="1:45" x14ac:dyDescent="0.2">
      <c r="A127" s="208"/>
      <c r="B127" s="209"/>
      <c r="C127" s="210"/>
      <c r="D127" s="210"/>
      <c r="E127" s="210"/>
      <c r="F127" s="210"/>
      <c r="G127" s="210"/>
      <c r="H127" s="211"/>
      <c r="I127" s="210"/>
      <c r="J127" s="210"/>
      <c r="K127" s="210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</row>
    <row r="128" spans="1:45" x14ac:dyDescent="0.2">
      <c r="A128" s="208"/>
      <c r="B128" s="209"/>
      <c r="C128" s="210"/>
      <c r="D128" s="210"/>
      <c r="E128" s="210"/>
      <c r="F128" s="210"/>
      <c r="G128" s="210"/>
      <c r="H128" s="211"/>
      <c r="I128" s="210"/>
      <c r="J128" s="210"/>
      <c r="K128" s="210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</row>
    <row r="129" spans="1:45" x14ac:dyDescent="0.2">
      <c r="A129" s="208"/>
      <c r="B129" s="209"/>
      <c r="C129" s="210"/>
      <c r="D129" s="210"/>
      <c r="E129" s="210"/>
      <c r="F129" s="210"/>
      <c r="G129" s="210"/>
      <c r="H129" s="211"/>
      <c r="I129" s="210"/>
      <c r="J129" s="210"/>
      <c r="K129" s="210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</row>
    <row r="130" spans="1:45" x14ac:dyDescent="0.2">
      <c r="A130" s="208"/>
      <c r="B130" s="209"/>
      <c r="C130" s="210"/>
      <c r="D130" s="210"/>
      <c r="E130" s="210"/>
      <c r="F130" s="210"/>
      <c r="G130" s="210"/>
      <c r="H130" s="211"/>
      <c r="I130" s="210"/>
      <c r="J130" s="210"/>
      <c r="K130" s="210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</row>
    <row r="131" spans="1:45" x14ac:dyDescent="0.2">
      <c r="A131" s="208"/>
      <c r="B131" s="209"/>
      <c r="C131" s="210"/>
      <c r="D131" s="210"/>
      <c r="E131" s="210"/>
      <c r="F131" s="210"/>
      <c r="G131" s="210"/>
      <c r="H131" s="211"/>
      <c r="I131" s="210"/>
      <c r="J131" s="210"/>
      <c r="K131" s="210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</row>
    <row r="132" spans="1:45" x14ac:dyDescent="0.2">
      <c r="A132" s="208"/>
      <c r="B132" s="209"/>
      <c r="C132" s="210"/>
      <c r="D132" s="210"/>
      <c r="E132" s="210"/>
      <c r="F132" s="210"/>
      <c r="G132" s="210"/>
      <c r="H132" s="211"/>
      <c r="I132" s="210"/>
      <c r="J132" s="210"/>
      <c r="K132" s="210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</row>
    <row r="133" spans="1:45" x14ac:dyDescent="0.2">
      <c r="A133" s="208"/>
      <c r="B133" s="209"/>
      <c r="C133" s="210"/>
      <c r="D133" s="210"/>
      <c r="E133" s="210"/>
      <c r="F133" s="210"/>
      <c r="G133" s="210"/>
      <c r="H133" s="211"/>
      <c r="I133" s="210"/>
      <c r="J133" s="210"/>
      <c r="K133" s="210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</row>
    <row r="134" spans="1:45" x14ac:dyDescent="0.2">
      <c r="A134" s="208"/>
      <c r="B134" s="209"/>
      <c r="C134" s="210"/>
      <c r="D134" s="210"/>
      <c r="E134" s="210"/>
      <c r="F134" s="210"/>
      <c r="G134" s="210"/>
      <c r="H134" s="211"/>
      <c r="I134" s="210"/>
      <c r="J134" s="210"/>
      <c r="K134" s="210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</row>
    <row r="135" spans="1:45" x14ac:dyDescent="0.2">
      <c r="A135" s="208"/>
      <c r="B135" s="209"/>
      <c r="C135" s="210"/>
      <c r="D135" s="210"/>
      <c r="E135" s="210"/>
      <c r="F135" s="210"/>
      <c r="G135" s="210"/>
      <c r="H135" s="211"/>
      <c r="I135" s="210"/>
      <c r="J135" s="210"/>
      <c r="K135" s="210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</row>
    <row r="136" spans="1:45" x14ac:dyDescent="0.2">
      <c r="A136" s="208"/>
      <c r="B136" s="209"/>
      <c r="C136" s="210"/>
      <c r="D136" s="210"/>
      <c r="E136" s="210"/>
      <c r="F136" s="210"/>
      <c r="G136" s="210"/>
      <c r="H136" s="211"/>
      <c r="I136" s="210"/>
      <c r="J136" s="210"/>
      <c r="K136" s="210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</row>
    <row r="137" spans="1:45" x14ac:dyDescent="0.2">
      <c r="A137" s="208"/>
      <c r="B137" s="209"/>
      <c r="C137" s="210"/>
      <c r="D137" s="210"/>
      <c r="E137" s="210"/>
      <c r="F137" s="210"/>
      <c r="G137" s="210"/>
      <c r="H137" s="211"/>
      <c r="I137" s="210"/>
      <c r="J137" s="210"/>
      <c r="K137" s="210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</row>
    <row r="138" spans="1:45" x14ac:dyDescent="0.2">
      <c r="A138" s="208"/>
      <c r="B138" s="209"/>
      <c r="C138" s="210"/>
      <c r="D138" s="210"/>
      <c r="E138" s="210"/>
      <c r="F138" s="210"/>
      <c r="G138" s="210"/>
      <c r="H138" s="211"/>
      <c r="I138" s="210"/>
      <c r="J138" s="210"/>
      <c r="K138" s="210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</row>
    <row r="139" spans="1:45" x14ac:dyDescent="0.2">
      <c r="A139" s="208"/>
      <c r="B139" s="209"/>
      <c r="C139" s="210"/>
      <c r="D139" s="210"/>
      <c r="E139" s="210"/>
      <c r="F139" s="210"/>
      <c r="G139" s="210"/>
      <c r="H139" s="211"/>
      <c r="I139" s="210"/>
      <c r="J139" s="210"/>
      <c r="K139" s="210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</row>
    <row r="140" spans="1:45" x14ac:dyDescent="0.2">
      <c r="A140" s="208"/>
      <c r="B140" s="209"/>
      <c r="C140" s="210"/>
      <c r="D140" s="210"/>
      <c r="E140" s="210"/>
      <c r="F140" s="210"/>
      <c r="G140" s="210"/>
      <c r="H140" s="211"/>
      <c r="I140" s="210"/>
      <c r="J140" s="210"/>
      <c r="K140" s="210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</row>
    <row r="141" spans="1:45" x14ac:dyDescent="0.2">
      <c r="A141" s="208"/>
      <c r="B141" s="209"/>
      <c r="C141" s="210"/>
      <c r="D141" s="210"/>
      <c r="E141" s="210"/>
      <c r="F141" s="210"/>
      <c r="G141" s="210"/>
      <c r="H141" s="211"/>
      <c r="I141" s="210"/>
      <c r="J141" s="210"/>
      <c r="K141" s="210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</row>
    <row r="142" spans="1:45" x14ac:dyDescent="0.2">
      <c r="A142" s="208"/>
      <c r="B142" s="209"/>
      <c r="C142" s="210"/>
      <c r="D142" s="210"/>
      <c r="E142" s="210"/>
      <c r="F142" s="210"/>
      <c r="G142" s="210"/>
      <c r="H142" s="211"/>
      <c r="I142" s="210"/>
      <c r="J142" s="210"/>
      <c r="K142" s="210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</row>
    <row r="143" spans="1:45" x14ac:dyDescent="0.2">
      <c r="A143" s="208"/>
      <c r="B143" s="209"/>
      <c r="C143" s="210"/>
      <c r="D143" s="210"/>
      <c r="E143" s="210"/>
      <c r="F143" s="210"/>
      <c r="G143" s="210"/>
      <c r="H143" s="211"/>
      <c r="I143" s="210"/>
      <c r="J143" s="210"/>
      <c r="K143" s="210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</row>
    <row r="144" spans="1:45" x14ac:dyDescent="0.2">
      <c r="A144" s="208"/>
      <c r="B144" s="209"/>
      <c r="C144" s="210"/>
      <c r="D144" s="210"/>
      <c r="E144" s="210"/>
      <c r="F144" s="210"/>
      <c r="G144" s="210"/>
      <c r="H144" s="211"/>
      <c r="I144" s="210"/>
      <c r="J144" s="210"/>
      <c r="K144" s="210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</row>
    <row r="145" spans="1:45" x14ac:dyDescent="0.2">
      <c r="A145" s="208"/>
      <c r="B145" s="209"/>
      <c r="C145" s="210"/>
      <c r="D145" s="210"/>
      <c r="E145" s="210"/>
      <c r="F145" s="210"/>
      <c r="G145" s="210"/>
      <c r="H145" s="211"/>
      <c r="I145" s="210"/>
      <c r="J145" s="210"/>
      <c r="K145" s="210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</row>
    <row r="146" spans="1:45" x14ac:dyDescent="0.2">
      <c r="A146" s="208"/>
      <c r="B146" s="209"/>
      <c r="C146" s="210"/>
      <c r="D146" s="210"/>
      <c r="E146" s="210"/>
      <c r="F146" s="210"/>
      <c r="G146" s="210"/>
      <c r="H146" s="211"/>
      <c r="I146" s="210"/>
      <c r="J146" s="210"/>
      <c r="K146" s="210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</row>
    <row r="147" spans="1:45" x14ac:dyDescent="0.2">
      <c r="A147" s="208"/>
      <c r="B147" s="209"/>
      <c r="C147" s="210"/>
      <c r="D147" s="210"/>
      <c r="E147" s="210"/>
      <c r="F147" s="210"/>
      <c r="G147" s="210"/>
      <c r="H147" s="211"/>
      <c r="I147" s="210"/>
      <c r="J147" s="210"/>
      <c r="K147" s="210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</row>
    <row r="148" spans="1:45" x14ac:dyDescent="0.2">
      <c r="A148" s="208"/>
      <c r="B148" s="209"/>
      <c r="C148" s="210"/>
      <c r="D148" s="210"/>
      <c r="E148" s="210"/>
      <c r="F148" s="210"/>
      <c r="G148" s="210"/>
      <c r="H148" s="211"/>
      <c r="I148" s="210"/>
      <c r="J148" s="210"/>
      <c r="K148" s="210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</row>
    <row r="149" spans="1:45" x14ac:dyDescent="0.2">
      <c r="A149" s="208"/>
      <c r="B149" s="209"/>
      <c r="C149" s="210"/>
      <c r="D149" s="210"/>
      <c r="E149" s="210"/>
      <c r="F149" s="210"/>
      <c r="G149" s="210"/>
      <c r="H149" s="211"/>
      <c r="I149" s="210"/>
      <c r="J149" s="210"/>
      <c r="K149" s="210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</row>
    <row r="150" spans="1:45" x14ac:dyDescent="0.2">
      <c r="A150" s="208"/>
      <c r="B150" s="209"/>
      <c r="C150" s="210"/>
      <c r="D150" s="210"/>
      <c r="E150" s="210"/>
      <c r="F150" s="210"/>
      <c r="G150" s="210"/>
      <c r="H150" s="211"/>
      <c r="I150" s="210"/>
      <c r="J150" s="210"/>
      <c r="K150" s="210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</row>
    <row r="151" spans="1:45" x14ac:dyDescent="0.2">
      <c r="A151" s="208"/>
      <c r="B151" s="209"/>
      <c r="C151" s="210"/>
      <c r="D151" s="210"/>
      <c r="E151" s="210"/>
      <c r="F151" s="210"/>
      <c r="G151" s="210"/>
      <c r="H151" s="211"/>
      <c r="I151" s="210"/>
      <c r="J151" s="210"/>
      <c r="K151" s="210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</row>
    <row r="152" spans="1:45" x14ac:dyDescent="0.2">
      <c r="A152" s="208"/>
      <c r="B152" s="209"/>
      <c r="C152" s="210"/>
      <c r="D152" s="210"/>
      <c r="E152" s="210"/>
      <c r="F152" s="210"/>
      <c r="G152" s="210"/>
      <c r="H152" s="211"/>
      <c r="I152" s="210"/>
      <c r="J152" s="210"/>
      <c r="K152" s="210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</row>
    <row r="153" spans="1:45" x14ac:dyDescent="0.2">
      <c r="A153" s="208"/>
      <c r="B153" s="209"/>
      <c r="C153" s="210"/>
      <c r="D153" s="210"/>
      <c r="E153" s="210"/>
      <c r="F153" s="210"/>
      <c r="G153" s="210"/>
      <c r="H153" s="211"/>
      <c r="I153" s="210"/>
      <c r="J153" s="210"/>
      <c r="K153" s="210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</row>
    <row r="154" spans="1:45" x14ac:dyDescent="0.2">
      <c r="A154" s="208"/>
      <c r="B154" s="209"/>
      <c r="C154" s="210"/>
      <c r="D154" s="210"/>
      <c r="E154" s="210"/>
      <c r="F154" s="210"/>
      <c r="G154" s="210"/>
      <c r="H154" s="211"/>
      <c r="I154" s="210"/>
      <c r="J154" s="210"/>
      <c r="K154" s="210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</row>
    <row r="155" spans="1:45" x14ac:dyDescent="0.2">
      <c r="A155" s="208"/>
      <c r="B155" s="209"/>
      <c r="C155" s="210"/>
      <c r="D155" s="210"/>
      <c r="E155" s="210"/>
      <c r="F155" s="210"/>
      <c r="G155" s="210"/>
      <c r="H155" s="211"/>
      <c r="I155" s="210"/>
      <c r="J155" s="210"/>
      <c r="K155" s="210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</row>
    <row r="156" spans="1:45" x14ac:dyDescent="0.2">
      <c r="A156" s="208"/>
      <c r="B156" s="209"/>
      <c r="C156" s="210"/>
      <c r="D156" s="210"/>
      <c r="E156" s="210"/>
      <c r="F156" s="210"/>
      <c r="G156" s="210"/>
      <c r="H156" s="211"/>
      <c r="I156" s="210"/>
      <c r="J156" s="210"/>
      <c r="K156" s="210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</row>
    <row r="157" spans="1:45" x14ac:dyDescent="0.2">
      <c r="A157" s="208"/>
      <c r="B157" s="209"/>
      <c r="C157" s="210"/>
      <c r="D157" s="210"/>
      <c r="E157" s="210"/>
      <c r="F157" s="210"/>
      <c r="G157" s="210"/>
      <c r="H157" s="211"/>
      <c r="I157" s="210"/>
      <c r="J157" s="210"/>
      <c r="K157" s="210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</row>
    <row r="158" spans="1:45" x14ac:dyDescent="0.2">
      <c r="A158" s="208"/>
      <c r="B158" s="209"/>
      <c r="C158" s="210"/>
      <c r="D158" s="210"/>
      <c r="E158" s="210"/>
      <c r="F158" s="210"/>
      <c r="G158" s="210"/>
      <c r="H158" s="211"/>
      <c r="I158" s="210"/>
      <c r="J158" s="210"/>
      <c r="K158" s="210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</row>
    <row r="159" spans="1:45" x14ac:dyDescent="0.2">
      <c r="A159" s="208"/>
      <c r="B159" s="209"/>
      <c r="C159" s="210"/>
      <c r="D159" s="210"/>
      <c r="E159" s="210"/>
      <c r="F159" s="210"/>
      <c r="G159" s="210"/>
      <c r="H159" s="211"/>
      <c r="I159" s="210"/>
      <c r="J159" s="210"/>
      <c r="K159" s="210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</row>
    <row r="160" spans="1:45" x14ac:dyDescent="0.2">
      <c r="A160" s="208"/>
      <c r="B160" s="209"/>
      <c r="C160" s="210"/>
      <c r="D160" s="210"/>
      <c r="E160" s="210"/>
      <c r="F160" s="210"/>
      <c r="G160" s="210"/>
      <c r="H160" s="211"/>
      <c r="I160" s="210"/>
      <c r="J160" s="210"/>
      <c r="K160" s="210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</row>
    <row r="161" spans="1:45" x14ac:dyDescent="0.2">
      <c r="A161" s="208"/>
      <c r="B161" s="209"/>
      <c r="C161" s="210"/>
      <c r="D161" s="210"/>
      <c r="E161" s="210"/>
      <c r="F161" s="210"/>
      <c r="G161" s="210"/>
      <c r="H161" s="211"/>
      <c r="I161" s="210"/>
      <c r="J161" s="210"/>
      <c r="K161" s="210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</row>
    <row r="162" spans="1:45" x14ac:dyDescent="0.2">
      <c r="A162" s="208"/>
      <c r="B162" s="209"/>
      <c r="C162" s="210"/>
      <c r="D162" s="210"/>
      <c r="E162" s="210"/>
      <c r="F162" s="210"/>
      <c r="G162" s="210"/>
      <c r="H162" s="211"/>
      <c r="I162" s="210"/>
      <c r="J162" s="210"/>
      <c r="K162" s="210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</row>
    <row r="163" spans="1:45" x14ac:dyDescent="0.2">
      <c r="A163" s="208"/>
      <c r="B163" s="209"/>
      <c r="C163" s="210"/>
      <c r="D163" s="210"/>
      <c r="E163" s="210"/>
      <c r="F163" s="210"/>
      <c r="G163" s="210"/>
      <c r="H163" s="211"/>
      <c r="I163" s="210"/>
      <c r="J163" s="210"/>
      <c r="K163" s="210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</row>
    <row r="164" spans="1:45" x14ac:dyDescent="0.2">
      <c r="A164" s="208"/>
      <c r="B164" s="209"/>
      <c r="C164" s="210"/>
      <c r="D164" s="210"/>
      <c r="E164" s="210"/>
      <c r="F164" s="210"/>
      <c r="G164" s="210"/>
      <c r="H164" s="211"/>
      <c r="I164" s="210"/>
      <c r="J164" s="210"/>
      <c r="K164" s="210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</row>
    <row r="165" spans="1:45" x14ac:dyDescent="0.2">
      <c r="A165" s="208"/>
      <c r="B165" s="209"/>
      <c r="C165" s="210"/>
      <c r="D165" s="210"/>
      <c r="E165" s="210"/>
      <c r="F165" s="210"/>
      <c r="G165" s="210"/>
      <c r="H165" s="211"/>
      <c r="I165" s="210"/>
      <c r="J165" s="210"/>
      <c r="K165" s="210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</row>
    <row r="166" spans="1:45" x14ac:dyDescent="0.2">
      <c r="A166" s="208"/>
      <c r="B166" s="209"/>
      <c r="C166" s="210"/>
      <c r="D166" s="210"/>
      <c r="E166" s="210"/>
      <c r="F166" s="210"/>
      <c r="G166" s="210"/>
      <c r="H166" s="211"/>
      <c r="I166" s="210"/>
      <c r="J166" s="210"/>
      <c r="K166" s="210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</row>
    <row r="167" spans="1:45" x14ac:dyDescent="0.2">
      <c r="A167" s="208"/>
      <c r="B167" s="209"/>
      <c r="C167" s="210"/>
      <c r="D167" s="210"/>
      <c r="E167" s="210"/>
      <c r="F167" s="210"/>
      <c r="G167" s="210"/>
      <c r="H167" s="211"/>
      <c r="I167" s="210"/>
      <c r="J167" s="210"/>
      <c r="K167" s="210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</row>
    <row r="168" spans="1:45" x14ac:dyDescent="0.2">
      <c r="A168" s="208"/>
      <c r="B168" s="209"/>
      <c r="C168" s="210"/>
      <c r="D168" s="210"/>
      <c r="E168" s="210"/>
      <c r="F168" s="210"/>
      <c r="G168" s="210"/>
      <c r="H168" s="211"/>
      <c r="I168" s="210"/>
      <c r="J168" s="210"/>
      <c r="K168" s="210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</row>
    <row r="169" spans="1:45" x14ac:dyDescent="0.2">
      <c r="A169" s="208"/>
      <c r="B169" s="209"/>
      <c r="C169" s="210"/>
      <c r="D169" s="210"/>
      <c r="E169" s="210"/>
      <c r="F169" s="210"/>
      <c r="G169" s="210"/>
      <c r="H169" s="211"/>
      <c r="I169" s="210"/>
      <c r="J169" s="210"/>
      <c r="K169" s="210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</row>
    <row r="170" spans="1:45" x14ac:dyDescent="0.2">
      <c r="A170" s="208"/>
      <c r="B170" s="209"/>
      <c r="C170" s="210"/>
      <c r="D170" s="210"/>
      <c r="E170" s="210"/>
      <c r="F170" s="210"/>
      <c r="G170" s="210"/>
      <c r="H170" s="211"/>
      <c r="I170" s="210"/>
      <c r="J170" s="210"/>
      <c r="K170" s="210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</row>
    <row r="171" spans="1:45" x14ac:dyDescent="0.2">
      <c r="A171" s="208"/>
      <c r="B171" s="209"/>
      <c r="C171" s="210"/>
      <c r="D171" s="210"/>
      <c r="E171" s="210"/>
      <c r="F171" s="210"/>
      <c r="G171" s="210"/>
      <c r="H171" s="211"/>
      <c r="I171" s="210"/>
      <c r="J171" s="210"/>
      <c r="K171" s="210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</row>
    <row r="172" spans="1:45" x14ac:dyDescent="0.2">
      <c r="A172" s="208"/>
      <c r="B172" s="209"/>
      <c r="C172" s="210"/>
      <c r="D172" s="210"/>
      <c r="E172" s="210"/>
      <c r="F172" s="210"/>
      <c r="G172" s="210"/>
      <c r="H172" s="211"/>
      <c r="I172" s="210"/>
      <c r="J172" s="210"/>
      <c r="K172" s="210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</row>
    <row r="173" spans="1:45" x14ac:dyDescent="0.2">
      <c r="A173" s="208"/>
      <c r="B173" s="209"/>
      <c r="C173" s="210"/>
      <c r="D173" s="210"/>
      <c r="E173" s="210"/>
      <c r="F173" s="210"/>
      <c r="G173" s="210"/>
      <c r="H173" s="211"/>
      <c r="I173" s="210"/>
      <c r="J173" s="210"/>
      <c r="K173" s="210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</row>
    <row r="174" spans="1:45" x14ac:dyDescent="0.2">
      <c r="A174" s="208"/>
      <c r="B174" s="209"/>
      <c r="C174" s="210"/>
      <c r="D174" s="210"/>
      <c r="E174" s="210"/>
      <c r="F174" s="210"/>
      <c r="G174" s="210"/>
      <c r="H174" s="211"/>
      <c r="I174" s="210"/>
      <c r="J174" s="210"/>
      <c r="K174" s="210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</row>
    <row r="175" spans="1:45" x14ac:dyDescent="0.2">
      <c r="A175" s="208"/>
      <c r="B175" s="209"/>
      <c r="C175" s="210"/>
      <c r="D175" s="210"/>
      <c r="E175" s="210"/>
      <c r="F175" s="210"/>
      <c r="G175" s="210"/>
      <c r="H175" s="211"/>
      <c r="I175" s="210"/>
      <c r="J175" s="210"/>
      <c r="K175" s="210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</row>
    <row r="176" spans="1:45" x14ac:dyDescent="0.2">
      <c r="A176" s="208"/>
      <c r="B176" s="209"/>
      <c r="C176" s="210"/>
      <c r="D176" s="210"/>
      <c r="E176" s="210"/>
      <c r="F176" s="210"/>
      <c r="G176" s="210"/>
      <c r="H176" s="211"/>
      <c r="I176" s="210"/>
      <c r="J176" s="210"/>
      <c r="K176" s="210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</row>
    <row r="177" spans="1:45" x14ac:dyDescent="0.2">
      <c r="A177" s="208"/>
      <c r="B177" s="209"/>
      <c r="C177" s="210"/>
      <c r="D177" s="210"/>
      <c r="E177" s="210"/>
      <c r="F177" s="210"/>
      <c r="G177" s="210"/>
      <c r="H177" s="211"/>
      <c r="I177" s="210"/>
      <c r="J177" s="210"/>
      <c r="K177" s="210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</row>
    <row r="178" spans="1:45" x14ac:dyDescent="0.2">
      <c r="A178" s="208"/>
      <c r="B178" s="209"/>
      <c r="C178" s="210"/>
      <c r="D178" s="210"/>
      <c r="E178" s="210"/>
      <c r="F178" s="210"/>
      <c r="G178" s="210"/>
      <c r="H178" s="211"/>
      <c r="I178" s="210"/>
      <c r="J178" s="210"/>
      <c r="K178" s="210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</row>
    <row r="179" spans="1:45" x14ac:dyDescent="0.2">
      <c r="A179" s="208"/>
      <c r="B179" s="209"/>
      <c r="C179" s="210"/>
      <c r="D179" s="210"/>
      <c r="E179" s="210"/>
      <c r="F179" s="210"/>
      <c r="G179" s="210"/>
      <c r="H179" s="211"/>
      <c r="I179" s="210"/>
      <c r="J179" s="210"/>
      <c r="K179" s="210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</row>
    <row r="180" spans="1:45" x14ac:dyDescent="0.2">
      <c r="A180" s="208"/>
      <c r="B180" s="209"/>
      <c r="C180" s="210"/>
      <c r="D180" s="210"/>
      <c r="E180" s="210"/>
      <c r="F180" s="210"/>
      <c r="G180" s="210"/>
      <c r="H180" s="211"/>
      <c r="I180" s="210"/>
      <c r="J180" s="210"/>
      <c r="K180" s="210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</row>
    <row r="181" spans="1:45" x14ac:dyDescent="0.2">
      <c r="A181" s="208"/>
      <c r="B181" s="209"/>
      <c r="C181" s="210"/>
      <c r="D181" s="210"/>
      <c r="E181" s="210"/>
      <c r="F181" s="210"/>
      <c r="G181" s="210"/>
      <c r="H181" s="211"/>
      <c r="I181" s="210"/>
      <c r="J181" s="210"/>
      <c r="K181" s="210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</row>
    <row r="182" spans="1:45" x14ac:dyDescent="0.2">
      <c r="A182" s="208"/>
      <c r="B182" s="209"/>
      <c r="C182" s="210"/>
      <c r="D182" s="210"/>
      <c r="E182" s="210"/>
      <c r="F182" s="210"/>
      <c r="G182" s="210"/>
      <c r="H182" s="211"/>
      <c r="I182" s="210"/>
      <c r="J182" s="210"/>
      <c r="K182" s="210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</row>
    <row r="183" spans="1:45" x14ac:dyDescent="0.2">
      <c r="A183" s="208"/>
      <c r="B183" s="209"/>
      <c r="C183" s="210"/>
      <c r="D183" s="210"/>
      <c r="E183" s="210"/>
      <c r="F183" s="210"/>
      <c r="G183" s="210"/>
      <c r="H183" s="211"/>
      <c r="I183" s="210"/>
      <c r="J183" s="210"/>
      <c r="K183" s="210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</row>
    <row r="184" spans="1:45" x14ac:dyDescent="0.2">
      <c r="A184" s="208"/>
      <c r="B184" s="209"/>
      <c r="C184" s="210"/>
      <c r="D184" s="210"/>
      <c r="E184" s="210"/>
      <c r="F184" s="210"/>
      <c r="G184" s="210"/>
      <c r="H184" s="211"/>
      <c r="I184" s="210"/>
      <c r="J184" s="210"/>
      <c r="K184" s="210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</row>
    <row r="185" spans="1:45" x14ac:dyDescent="0.2">
      <c r="A185" s="208"/>
      <c r="B185" s="209"/>
      <c r="C185" s="210"/>
      <c r="D185" s="210"/>
      <c r="E185" s="210"/>
      <c r="F185" s="210"/>
      <c r="G185" s="210"/>
      <c r="H185" s="211"/>
      <c r="I185" s="210"/>
      <c r="J185" s="210"/>
      <c r="K185" s="210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</row>
    <row r="186" spans="1:45" x14ac:dyDescent="0.2">
      <c r="A186" s="208"/>
      <c r="B186" s="209"/>
      <c r="C186" s="210"/>
      <c r="D186" s="210"/>
      <c r="E186" s="210"/>
      <c r="F186" s="210"/>
      <c r="G186" s="210"/>
      <c r="H186" s="211"/>
      <c r="I186" s="210"/>
      <c r="J186" s="210"/>
      <c r="K186" s="210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</row>
    <row r="187" spans="1:45" x14ac:dyDescent="0.2">
      <c r="A187" s="208"/>
      <c r="B187" s="209"/>
      <c r="C187" s="210"/>
      <c r="D187" s="210"/>
      <c r="E187" s="210"/>
      <c r="F187" s="210"/>
      <c r="G187" s="210"/>
      <c r="H187" s="211"/>
      <c r="I187" s="210"/>
      <c r="J187" s="210"/>
      <c r="K187" s="210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</row>
    <row r="188" spans="1:45" x14ac:dyDescent="0.2">
      <c r="A188" s="208"/>
      <c r="B188" s="209"/>
      <c r="C188" s="210"/>
      <c r="D188" s="210"/>
      <c r="E188" s="210"/>
      <c r="F188" s="210"/>
      <c r="G188" s="210"/>
      <c r="H188" s="211"/>
      <c r="I188" s="210"/>
      <c r="J188" s="210"/>
      <c r="K188" s="210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</row>
    <row r="189" spans="1:45" x14ac:dyDescent="0.2">
      <c r="A189" s="208"/>
      <c r="B189" s="209"/>
      <c r="C189" s="210"/>
      <c r="D189" s="210"/>
      <c r="E189" s="210"/>
      <c r="F189" s="210"/>
      <c r="G189" s="210"/>
      <c r="H189" s="211"/>
      <c r="I189" s="210"/>
      <c r="J189" s="210"/>
      <c r="K189" s="210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</row>
    <row r="190" spans="1:45" x14ac:dyDescent="0.2">
      <c r="A190" s="208"/>
      <c r="B190" s="209"/>
      <c r="C190" s="210"/>
      <c r="D190" s="210"/>
      <c r="E190" s="210"/>
      <c r="F190" s="210"/>
      <c r="G190" s="210"/>
      <c r="H190" s="211"/>
      <c r="I190" s="210"/>
      <c r="J190" s="210"/>
      <c r="K190" s="210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</row>
    <row r="191" spans="1:45" x14ac:dyDescent="0.2">
      <c r="A191" s="208"/>
      <c r="B191" s="209"/>
      <c r="C191" s="210"/>
      <c r="D191" s="210"/>
      <c r="E191" s="210"/>
      <c r="F191" s="210"/>
      <c r="G191" s="210"/>
      <c r="H191" s="211"/>
      <c r="I191" s="210"/>
      <c r="J191" s="210"/>
      <c r="K191" s="210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</row>
    <row r="192" spans="1:45" x14ac:dyDescent="0.2">
      <c r="A192" s="208"/>
      <c r="B192" s="209"/>
      <c r="C192" s="210"/>
      <c r="D192" s="210"/>
      <c r="E192" s="210"/>
      <c r="F192" s="210"/>
      <c r="G192" s="210"/>
      <c r="H192" s="211"/>
      <c r="I192" s="210"/>
      <c r="J192" s="210"/>
      <c r="K192" s="210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</row>
    <row r="193" spans="1:45" x14ac:dyDescent="0.2">
      <c r="A193" s="208"/>
      <c r="B193" s="209"/>
      <c r="C193" s="210"/>
      <c r="D193" s="210"/>
      <c r="E193" s="210"/>
      <c r="F193" s="210"/>
      <c r="G193" s="210"/>
      <c r="H193" s="211"/>
      <c r="I193" s="210"/>
      <c r="J193" s="210"/>
      <c r="K193" s="210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</row>
    <row r="194" spans="1:45" x14ac:dyDescent="0.2">
      <c r="A194" s="208"/>
      <c r="B194" s="209"/>
      <c r="C194" s="210"/>
      <c r="D194" s="210"/>
      <c r="E194" s="210"/>
      <c r="F194" s="210"/>
      <c r="G194" s="210"/>
      <c r="H194" s="211"/>
      <c r="I194" s="210"/>
      <c r="J194" s="210"/>
      <c r="K194" s="210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</row>
    <row r="195" spans="1:45" x14ac:dyDescent="0.2">
      <c r="A195" s="208"/>
      <c r="B195" s="209"/>
      <c r="C195" s="210"/>
      <c r="D195" s="210"/>
      <c r="E195" s="210"/>
      <c r="F195" s="210"/>
      <c r="G195" s="210"/>
      <c r="H195" s="211"/>
      <c r="I195" s="210"/>
      <c r="J195" s="210"/>
      <c r="K195" s="210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</row>
    <row r="196" spans="1:45" x14ac:dyDescent="0.2">
      <c r="A196" s="208"/>
      <c r="B196" s="209"/>
      <c r="C196" s="210"/>
      <c r="D196" s="210"/>
      <c r="E196" s="210"/>
      <c r="F196" s="210"/>
      <c r="G196" s="210"/>
      <c r="H196" s="211"/>
      <c r="I196" s="210"/>
      <c r="J196" s="210"/>
      <c r="K196" s="210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</row>
    <row r="197" spans="1:45" x14ac:dyDescent="0.2">
      <c r="A197" s="208"/>
      <c r="B197" s="209"/>
      <c r="C197" s="210"/>
      <c r="D197" s="210"/>
      <c r="E197" s="210"/>
      <c r="F197" s="210"/>
      <c r="G197" s="210"/>
      <c r="H197" s="211"/>
      <c r="I197" s="210"/>
      <c r="J197" s="210"/>
      <c r="K197" s="210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</row>
    <row r="198" spans="1:45" x14ac:dyDescent="0.2">
      <c r="A198" s="208"/>
      <c r="B198" s="209"/>
      <c r="C198" s="210"/>
      <c r="D198" s="210"/>
      <c r="E198" s="210"/>
      <c r="F198" s="210"/>
      <c r="G198" s="210"/>
      <c r="H198" s="211"/>
      <c r="I198" s="210"/>
      <c r="J198" s="210"/>
      <c r="K198" s="210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</row>
    <row r="199" spans="1:45" x14ac:dyDescent="0.2">
      <c r="A199" s="208"/>
      <c r="B199" s="209"/>
      <c r="C199" s="210"/>
      <c r="D199" s="210"/>
      <c r="E199" s="210"/>
      <c r="F199" s="210"/>
      <c r="G199" s="210"/>
      <c r="H199" s="211"/>
      <c r="I199" s="210"/>
      <c r="J199" s="210"/>
      <c r="K199" s="210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</row>
    <row r="200" spans="1:45" x14ac:dyDescent="0.2">
      <c r="A200" s="208"/>
      <c r="B200" s="209"/>
      <c r="C200" s="210"/>
      <c r="D200" s="210"/>
      <c r="E200" s="210"/>
      <c r="F200" s="210"/>
      <c r="G200" s="210"/>
      <c r="H200" s="211"/>
      <c r="I200" s="210"/>
      <c r="J200" s="210"/>
      <c r="K200" s="210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</row>
    <row r="201" spans="1:45" x14ac:dyDescent="0.2">
      <c r="A201" s="208"/>
      <c r="B201" s="209"/>
      <c r="C201" s="210"/>
      <c r="D201" s="210"/>
      <c r="E201" s="210"/>
      <c r="F201" s="210"/>
      <c r="G201" s="210"/>
      <c r="H201" s="211"/>
      <c r="I201" s="210"/>
      <c r="J201" s="210"/>
      <c r="K201" s="210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</row>
    <row r="202" spans="1:45" x14ac:dyDescent="0.2">
      <c r="A202" s="208"/>
      <c r="B202" s="209"/>
      <c r="C202" s="210"/>
      <c r="D202" s="210"/>
      <c r="E202" s="210"/>
      <c r="F202" s="210"/>
      <c r="G202" s="210"/>
      <c r="H202" s="211"/>
      <c r="I202" s="210"/>
      <c r="J202" s="210"/>
      <c r="K202" s="210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</row>
    <row r="203" spans="1:45" x14ac:dyDescent="0.2">
      <c r="A203" s="208"/>
      <c r="B203" s="209"/>
      <c r="C203" s="210"/>
      <c r="D203" s="210"/>
      <c r="E203" s="210"/>
      <c r="F203" s="210"/>
      <c r="G203" s="210"/>
      <c r="H203" s="211"/>
      <c r="I203" s="210"/>
      <c r="J203" s="210"/>
      <c r="K203" s="210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</row>
    <row r="204" spans="1:45" x14ac:dyDescent="0.2">
      <c r="A204" s="208"/>
      <c r="B204" s="209"/>
      <c r="C204" s="210"/>
      <c r="D204" s="210"/>
      <c r="E204" s="210"/>
      <c r="F204" s="210"/>
      <c r="G204" s="210"/>
      <c r="H204" s="211"/>
      <c r="I204" s="210"/>
      <c r="J204" s="210"/>
      <c r="K204" s="210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</row>
    <row r="205" spans="1:45" x14ac:dyDescent="0.2">
      <c r="A205" s="208"/>
      <c r="B205" s="209"/>
      <c r="C205" s="210"/>
      <c r="D205" s="210"/>
      <c r="E205" s="210"/>
      <c r="F205" s="210"/>
      <c r="G205" s="210"/>
      <c r="H205" s="211"/>
      <c r="I205" s="210"/>
      <c r="J205" s="210"/>
      <c r="K205" s="210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</row>
    <row r="206" spans="1:45" x14ac:dyDescent="0.2">
      <c r="A206" s="208"/>
      <c r="B206" s="209"/>
      <c r="C206" s="210"/>
      <c r="D206" s="210"/>
      <c r="E206" s="210"/>
      <c r="F206" s="210"/>
      <c r="G206" s="210"/>
      <c r="H206" s="211"/>
      <c r="I206" s="210"/>
      <c r="J206" s="210"/>
      <c r="K206" s="210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</row>
    <row r="207" spans="1:45" x14ac:dyDescent="0.2">
      <c r="A207" s="208"/>
      <c r="B207" s="209"/>
      <c r="C207" s="210"/>
      <c r="D207" s="210"/>
      <c r="E207" s="210"/>
      <c r="F207" s="210"/>
      <c r="G207" s="210"/>
      <c r="H207" s="211"/>
      <c r="I207" s="210"/>
      <c r="J207" s="210"/>
      <c r="K207" s="210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</row>
    <row r="208" spans="1:45" x14ac:dyDescent="0.2">
      <c r="A208" s="208"/>
      <c r="B208" s="209"/>
      <c r="C208" s="210"/>
      <c r="D208" s="210"/>
      <c r="E208" s="210"/>
      <c r="F208" s="210"/>
      <c r="G208" s="210"/>
      <c r="H208" s="211"/>
      <c r="I208" s="210"/>
      <c r="J208" s="210"/>
      <c r="K208" s="210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</row>
    <row r="209" spans="1:45" x14ac:dyDescent="0.2">
      <c r="A209" s="208"/>
      <c r="B209" s="209"/>
      <c r="C209" s="210"/>
      <c r="D209" s="210"/>
      <c r="E209" s="210"/>
      <c r="F209" s="210"/>
      <c r="G209" s="210"/>
      <c r="H209" s="211"/>
      <c r="I209" s="210"/>
      <c r="J209" s="210"/>
      <c r="K209" s="210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</row>
    <row r="210" spans="1:45" x14ac:dyDescent="0.2">
      <c r="A210" s="208"/>
      <c r="B210" s="209"/>
      <c r="C210" s="210"/>
      <c r="D210" s="210"/>
      <c r="E210" s="210"/>
      <c r="F210" s="210"/>
      <c r="G210" s="210"/>
      <c r="H210" s="211"/>
      <c r="I210" s="210"/>
      <c r="J210" s="210"/>
      <c r="K210" s="210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</row>
    <row r="211" spans="1:45" x14ac:dyDescent="0.2">
      <c r="A211" s="208"/>
      <c r="B211" s="209"/>
      <c r="C211" s="210"/>
      <c r="D211" s="210"/>
      <c r="E211" s="210"/>
      <c r="F211" s="210"/>
      <c r="G211" s="210"/>
      <c r="H211" s="211"/>
      <c r="I211" s="210"/>
      <c r="J211" s="210"/>
      <c r="K211" s="210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</row>
    <row r="212" spans="1:45" x14ac:dyDescent="0.2">
      <c r="A212" s="208"/>
      <c r="B212" s="209"/>
      <c r="C212" s="210"/>
      <c r="D212" s="210"/>
      <c r="E212" s="210"/>
      <c r="F212" s="210"/>
      <c r="G212" s="210"/>
      <c r="H212" s="211"/>
      <c r="I212" s="210"/>
      <c r="J212" s="210"/>
      <c r="K212" s="210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</row>
    <row r="213" spans="1:45" x14ac:dyDescent="0.2">
      <c r="A213" s="208"/>
      <c r="B213" s="209"/>
      <c r="C213" s="210"/>
      <c r="D213" s="210"/>
      <c r="E213" s="210"/>
      <c r="F213" s="210"/>
      <c r="G213" s="210"/>
      <c r="H213" s="211"/>
      <c r="I213" s="210"/>
      <c r="J213" s="210"/>
      <c r="K213" s="210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</row>
    <row r="214" spans="1:45" x14ac:dyDescent="0.2">
      <c r="A214" s="208"/>
      <c r="B214" s="209"/>
      <c r="C214" s="210"/>
      <c r="D214" s="210"/>
      <c r="E214" s="210"/>
      <c r="F214" s="210"/>
      <c r="G214" s="210"/>
      <c r="H214" s="211"/>
      <c r="I214" s="210"/>
      <c r="J214" s="210"/>
      <c r="K214" s="210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</row>
    <row r="215" spans="1:45" x14ac:dyDescent="0.2">
      <c r="A215" s="208"/>
      <c r="B215" s="209"/>
      <c r="C215" s="210"/>
      <c r="D215" s="210"/>
      <c r="E215" s="210"/>
      <c r="F215" s="210"/>
      <c r="G215" s="210"/>
      <c r="H215" s="211"/>
      <c r="I215" s="210"/>
      <c r="J215" s="210"/>
      <c r="K215" s="210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</row>
    <row r="216" spans="1:45" x14ac:dyDescent="0.2">
      <c r="A216" s="208"/>
      <c r="B216" s="209"/>
      <c r="C216" s="210"/>
      <c r="D216" s="210"/>
      <c r="E216" s="210"/>
      <c r="F216" s="210"/>
      <c r="G216" s="210"/>
      <c r="H216" s="211"/>
      <c r="I216" s="210"/>
      <c r="J216" s="210"/>
      <c r="K216" s="210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</row>
    <row r="217" spans="1:45" x14ac:dyDescent="0.2">
      <c r="A217" s="208"/>
      <c r="B217" s="209"/>
      <c r="C217" s="210"/>
      <c r="D217" s="210"/>
      <c r="E217" s="210"/>
      <c r="F217" s="210"/>
      <c r="G217" s="210"/>
      <c r="H217" s="211"/>
      <c r="I217" s="210"/>
      <c r="J217" s="210"/>
      <c r="K217" s="210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</row>
    <row r="218" spans="1:45" x14ac:dyDescent="0.2">
      <c r="A218" s="208"/>
      <c r="B218" s="209"/>
      <c r="C218" s="210"/>
      <c r="D218" s="210"/>
      <c r="E218" s="210"/>
      <c r="F218" s="210"/>
      <c r="G218" s="210"/>
      <c r="H218" s="211"/>
      <c r="I218" s="210"/>
      <c r="J218" s="210"/>
      <c r="K218" s="210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</row>
    <row r="219" spans="1:45" x14ac:dyDescent="0.2">
      <c r="A219" s="208"/>
      <c r="B219" s="209"/>
      <c r="C219" s="210"/>
      <c r="D219" s="210"/>
      <c r="E219" s="210"/>
      <c r="F219" s="210"/>
      <c r="G219" s="210"/>
      <c r="H219" s="211"/>
      <c r="I219" s="210"/>
      <c r="J219" s="210"/>
      <c r="K219" s="210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</row>
    <row r="220" spans="1:45" x14ac:dyDescent="0.2">
      <c r="A220" s="208"/>
      <c r="B220" s="209"/>
      <c r="C220" s="210"/>
      <c r="D220" s="210"/>
      <c r="E220" s="210"/>
      <c r="F220" s="210"/>
      <c r="G220" s="210"/>
      <c r="H220" s="211"/>
      <c r="I220" s="210"/>
      <c r="J220" s="210"/>
      <c r="K220" s="210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</row>
    <row r="221" spans="1:45" x14ac:dyDescent="0.2">
      <c r="A221" s="208"/>
      <c r="B221" s="209"/>
      <c r="C221" s="210"/>
      <c r="D221" s="210"/>
      <c r="E221" s="210"/>
      <c r="F221" s="210"/>
      <c r="G221" s="210"/>
      <c r="H221" s="211"/>
      <c r="I221" s="210"/>
      <c r="J221" s="210"/>
      <c r="K221" s="210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</row>
    <row r="222" spans="1:45" x14ac:dyDescent="0.2">
      <c r="A222" s="208"/>
      <c r="B222" s="209"/>
      <c r="C222" s="210"/>
      <c r="D222" s="210"/>
      <c r="E222" s="210"/>
      <c r="F222" s="210"/>
      <c r="G222" s="210"/>
      <c r="H222" s="211"/>
      <c r="I222" s="210"/>
      <c r="J222" s="210"/>
      <c r="K222" s="210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</row>
    <row r="223" spans="1:45" x14ac:dyDescent="0.2">
      <c r="A223" s="208"/>
      <c r="B223" s="209"/>
      <c r="C223" s="210"/>
      <c r="D223" s="210"/>
      <c r="E223" s="210"/>
      <c r="F223" s="210"/>
      <c r="G223" s="210"/>
      <c r="H223" s="211"/>
      <c r="I223" s="210"/>
      <c r="J223" s="210"/>
      <c r="K223" s="210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</row>
    <row r="224" spans="1:45" x14ac:dyDescent="0.2">
      <c r="A224" s="208"/>
      <c r="B224" s="209"/>
      <c r="C224" s="210"/>
      <c r="D224" s="210"/>
      <c r="E224" s="210"/>
      <c r="F224" s="210"/>
      <c r="G224" s="210"/>
      <c r="H224" s="211"/>
      <c r="I224" s="210"/>
      <c r="J224" s="210"/>
      <c r="K224" s="210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</row>
    <row r="225" spans="1:45" x14ac:dyDescent="0.2">
      <c r="A225" s="208"/>
      <c r="B225" s="209"/>
      <c r="C225" s="210"/>
      <c r="D225" s="210"/>
      <c r="E225" s="210"/>
      <c r="F225" s="210"/>
      <c r="G225" s="210"/>
      <c r="H225" s="211"/>
      <c r="I225" s="210"/>
      <c r="J225" s="210"/>
      <c r="K225" s="210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</row>
    <row r="226" spans="1:45" x14ac:dyDescent="0.2">
      <c r="A226" s="208"/>
      <c r="B226" s="209"/>
      <c r="C226" s="210"/>
      <c r="D226" s="210"/>
      <c r="E226" s="210"/>
      <c r="F226" s="210"/>
      <c r="G226" s="210"/>
      <c r="H226" s="211"/>
      <c r="I226" s="210"/>
      <c r="J226" s="210"/>
      <c r="K226" s="210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</row>
    <row r="227" spans="1:45" x14ac:dyDescent="0.2">
      <c r="A227" s="208"/>
      <c r="B227" s="209"/>
      <c r="C227" s="210"/>
      <c r="D227" s="210"/>
      <c r="E227" s="210"/>
      <c r="F227" s="210"/>
      <c r="G227" s="210"/>
      <c r="H227" s="211"/>
      <c r="I227" s="210"/>
      <c r="J227" s="210"/>
      <c r="K227" s="210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</row>
    <row r="228" spans="1:45" x14ac:dyDescent="0.2">
      <c r="A228" s="208"/>
      <c r="B228" s="209"/>
      <c r="C228" s="210"/>
      <c r="D228" s="210"/>
      <c r="E228" s="210"/>
      <c r="F228" s="210"/>
      <c r="G228" s="210"/>
      <c r="H228" s="211"/>
      <c r="I228" s="210"/>
      <c r="J228" s="210"/>
      <c r="K228" s="210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</row>
    <row r="229" spans="1:45" x14ac:dyDescent="0.2">
      <c r="A229" s="208"/>
      <c r="B229" s="209"/>
      <c r="C229" s="210"/>
      <c r="D229" s="210"/>
      <c r="E229" s="210"/>
      <c r="F229" s="210"/>
      <c r="G229" s="210"/>
      <c r="H229" s="211"/>
      <c r="I229" s="210"/>
      <c r="J229" s="210"/>
      <c r="K229" s="210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</row>
    <row r="230" spans="1:45" x14ac:dyDescent="0.2">
      <c r="A230" s="208"/>
      <c r="B230" s="209"/>
      <c r="C230" s="210"/>
      <c r="D230" s="210"/>
      <c r="E230" s="210"/>
      <c r="F230" s="210"/>
      <c r="G230" s="210"/>
      <c r="H230" s="211"/>
      <c r="I230" s="210"/>
      <c r="J230" s="210"/>
      <c r="K230" s="210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</row>
    <row r="231" spans="1:45" x14ac:dyDescent="0.2">
      <c r="A231" s="208"/>
      <c r="B231" s="209"/>
      <c r="C231" s="210"/>
      <c r="D231" s="210"/>
      <c r="E231" s="210"/>
      <c r="F231" s="210"/>
      <c r="G231" s="210"/>
      <c r="H231" s="211"/>
      <c r="I231" s="210"/>
      <c r="J231" s="210"/>
      <c r="K231" s="210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</row>
    <row r="232" spans="1:45" x14ac:dyDescent="0.2">
      <c r="A232" s="208"/>
      <c r="B232" s="209"/>
      <c r="C232" s="210"/>
      <c r="D232" s="210"/>
      <c r="E232" s="210"/>
      <c r="F232" s="210"/>
      <c r="G232" s="210"/>
      <c r="H232" s="211"/>
      <c r="I232" s="210"/>
      <c r="J232" s="210"/>
      <c r="K232" s="210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</row>
    <row r="233" spans="1:45" x14ac:dyDescent="0.2">
      <c r="A233" s="208"/>
      <c r="B233" s="209"/>
      <c r="C233" s="210"/>
      <c r="D233" s="210"/>
      <c r="E233" s="210"/>
      <c r="F233" s="210"/>
      <c r="G233" s="210"/>
      <c r="H233" s="211"/>
      <c r="I233" s="210"/>
      <c r="J233" s="210"/>
      <c r="K233" s="210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</row>
    <row r="234" spans="1:45" x14ac:dyDescent="0.2">
      <c r="A234" s="208"/>
      <c r="B234" s="209"/>
      <c r="C234" s="210"/>
      <c r="D234" s="210"/>
      <c r="E234" s="210"/>
      <c r="F234" s="210"/>
      <c r="G234" s="210"/>
      <c r="H234" s="211"/>
      <c r="I234" s="210"/>
      <c r="J234" s="210"/>
      <c r="K234" s="210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</row>
    <row r="235" spans="1:45" x14ac:dyDescent="0.2">
      <c r="A235" s="208"/>
      <c r="B235" s="209"/>
      <c r="C235" s="210"/>
      <c r="D235" s="210"/>
      <c r="E235" s="210"/>
      <c r="F235" s="210"/>
      <c r="G235" s="210"/>
      <c r="H235" s="211"/>
      <c r="I235" s="210"/>
      <c r="J235" s="210"/>
      <c r="K235" s="210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</row>
    <row r="236" spans="1:45" x14ac:dyDescent="0.2">
      <c r="A236" s="208"/>
      <c r="B236" s="209"/>
      <c r="C236" s="210"/>
      <c r="D236" s="210"/>
      <c r="E236" s="210"/>
      <c r="F236" s="210"/>
      <c r="G236" s="210"/>
      <c r="H236" s="211"/>
      <c r="I236" s="210"/>
      <c r="J236" s="210"/>
      <c r="K236" s="210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</row>
    <row r="237" spans="1:45" x14ac:dyDescent="0.2">
      <c r="A237" s="208"/>
      <c r="B237" s="209"/>
      <c r="C237" s="210"/>
      <c r="D237" s="210"/>
      <c r="E237" s="210"/>
      <c r="F237" s="210"/>
      <c r="G237" s="210"/>
      <c r="H237" s="211"/>
      <c r="I237" s="210"/>
      <c r="J237" s="210"/>
      <c r="K237" s="210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</row>
    <row r="238" spans="1:45" x14ac:dyDescent="0.2">
      <c r="A238" s="208"/>
      <c r="B238" s="209"/>
      <c r="C238" s="210"/>
      <c r="D238" s="210"/>
      <c r="E238" s="210"/>
      <c r="F238" s="210"/>
      <c r="G238" s="210"/>
      <c r="H238" s="211"/>
      <c r="I238" s="210"/>
      <c r="J238" s="210"/>
      <c r="K238" s="210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</row>
    <row r="239" spans="1:45" x14ac:dyDescent="0.2">
      <c r="A239" s="208"/>
      <c r="B239" s="209"/>
      <c r="C239" s="210"/>
      <c r="D239" s="210"/>
      <c r="E239" s="210"/>
      <c r="F239" s="210"/>
      <c r="G239" s="210"/>
      <c r="H239" s="211"/>
      <c r="I239" s="210"/>
      <c r="J239" s="210"/>
      <c r="K239" s="210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</row>
    <row r="240" spans="1:45" x14ac:dyDescent="0.2">
      <c r="A240" s="208"/>
      <c r="B240" s="209"/>
      <c r="C240" s="210"/>
      <c r="D240" s="210"/>
      <c r="E240" s="210"/>
      <c r="F240" s="210"/>
      <c r="G240" s="210"/>
      <c r="H240" s="211"/>
      <c r="I240" s="210"/>
      <c r="J240" s="210"/>
      <c r="K240" s="210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</row>
    <row r="241" spans="1:45" x14ac:dyDescent="0.2">
      <c r="A241" s="208"/>
      <c r="B241" s="209"/>
      <c r="C241" s="210"/>
      <c r="D241" s="210"/>
      <c r="E241" s="210"/>
      <c r="F241" s="210"/>
      <c r="G241" s="210"/>
      <c r="H241" s="211"/>
      <c r="I241" s="210"/>
      <c r="J241" s="210"/>
      <c r="K241" s="210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</row>
    <row r="242" spans="1:45" x14ac:dyDescent="0.2">
      <c r="A242" s="208"/>
      <c r="B242" s="209"/>
      <c r="C242" s="210"/>
      <c r="D242" s="210"/>
      <c r="E242" s="210"/>
      <c r="F242" s="210"/>
      <c r="G242" s="210"/>
      <c r="H242" s="211"/>
      <c r="I242" s="210"/>
      <c r="J242" s="210"/>
      <c r="K242" s="210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</row>
    <row r="243" spans="1:45" x14ac:dyDescent="0.2">
      <c r="A243" s="208"/>
      <c r="B243" s="209"/>
      <c r="C243" s="210"/>
      <c r="D243" s="210"/>
      <c r="E243" s="210"/>
      <c r="F243" s="210"/>
      <c r="G243" s="210"/>
      <c r="H243" s="211"/>
      <c r="I243" s="210"/>
      <c r="J243" s="210"/>
      <c r="K243" s="210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</row>
    <row r="244" spans="1:45" x14ac:dyDescent="0.2">
      <c r="A244" s="208"/>
      <c r="B244" s="209"/>
      <c r="C244" s="210"/>
      <c r="D244" s="210"/>
      <c r="E244" s="210"/>
      <c r="F244" s="210"/>
      <c r="G244" s="210"/>
      <c r="H244" s="211"/>
      <c r="I244" s="210"/>
      <c r="J244" s="210"/>
      <c r="K244" s="210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</row>
    <row r="245" spans="1:45" x14ac:dyDescent="0.2">
      <c r="A245" s="208"/>
      <c r="B245" s="209"/>
      <c r="C245" s="210"/>
      <c r="D245" s="210"/>
      <c r="E245" s="210"/>
      <c r="F245" s="210"/>
      <c r="G245" s="210"/>
      <c r="H245" s="211"/>
      <c r="I245" s="210"/>
      <c r="J245" s="210"/>
      <c r="K245" s="210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</row>
    <row r="246" spans="1:45" x14ac:dyDescent="0.2">
      <c r="A246" s="208"/>
      <c r="B246" s="209"/>
      <c r="C246" s="210"/>
      <c r="D246" s="210"/>
      <c r="E246" s="210"/>
      <c r="F246" s="210"/>
      <c r="G246" s="210"/>
      <c r="H246" s="211"/>
      <c r="I246" s="210"/>
      <c r="J246" s="210"/>
      <c r="K246" s="210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</row>
    <row r="247" spans="1:45" x14ac:dyDescent="0.2">
      <c r="A247" s="208"/>
      <c r="B247" s="209"/>
      <c r="C247" s="210"/>
      <c r="D247" s="210"/>
      <c r="E247" s="210"/>
      <c r="F247" s="210"/>
      <c r="G247" s="210"/>
      <c r="H247" s="211"/>
      <c r="I247" s="210"/>
      <c r="J247" s="210"/>
      <c r="K247" s="210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</row>
    <row r="248" spans="1:45" x14ac:dyDescent="0.2">
      <c r="A248" s="208"/>
      <c r="B248" s="209"/>
      <c r="C248" s="210"/>
      <c r="D248" s="210"/>
      <c r="E248" s="210"/>
      <c r="F248" s="210"/>
      <c r="G248" s="210"/>
      <c r="H248" s="211"/>
      <c r="I248" s="210"/>
      <c r="J248" s="210"/>
      <c r="K248" s="210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</row>
    <row r="249" spans="1:45" x14ac:dyDescent="0.2">
      <c r="A249" s="208"/>
      <c r="B249" s="209"/>
      <c r="C249" s="210"/>
      <c r="D249" s="210"/>
      <c r="E249" s="210"/>
      <c r="F249" s="210"/>
      <c r="G249" s="210"/>
      <c r="H249" s="211"/>
      <c r="I249" s="210"/>
      <c r="J249" s="210"/>
      <c r="K249" s="210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</row>
    <row r="250" spans="1:45" x14ac:dyDescent="0.2">
      <c r="A250" s="208"/>
      <c r="B250" s="209"/>
      <c r="C250" s="210"/>
      <c r="D250" s="210"/>
      <c r="E250" s="210"/>
      <c r="F250" s="210"/>
      <c r="G250" s="210"/>
      <c r="H250" s="211"/>
      <c r="I250" s="210"/>
      <c r="J250" s="210"/>
      <c r="K250" s="210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</row>
    <row r="251" spans="1:45" x14ac:dyDescent="0.2">
      <c r="A251" s="208"/>
      <c r="B251" s="209"/>
      <c r="C251" s="210"/>
      <c r="D251" s="210"/>
      <c r="E251" s="210"/>
      <c r="F251" s="210"/>
      <c r="G251" s="210"/>
      <c r="H251" s="211"/>
      <c r="I251" s="210"/>
      <c r="J251" s="210"/>
      <c r="K251" s="210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</row>
    <row r="252" spans="1:45" x14ac:dyDescent="0.2">
      <c r="A252" s="208"/>
      <c r="B252" s="209"/>
      <c r="C252" s="210"/>
      <c r="D252" s="210"/>
      <c r="E252" s="210"/>
      <c r="F252" s="210"/>
      <c r="G252" s="210"/>
      <c r="H252" s="211"/>
      <c r="I252" s="210"/>
      <c r="J252" s="210"/>
      <c r="K252" s="210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</row>
    <row r="253" spans="1:45" x14ac:dyDescent="0.2">
      <c r="A253" s="208"/>
      <c r="B253" s="209"/>
      <c r="C253" s="210"/>
      <c r="D253" s="210"/>
      <c r="E253" s="210"/>
      <c r="F253" s="210"/>
      <c r="G253" s="210"/>
      <c r="H253" s="211"/>
      <c r="I253" s="210"/>
      <c r="J253" s="210"/>
      <c r="K253" s="210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</row>
    <row r="254" spans="1:45" x14ac:dyDescent="0.2">
      <c r="A254" s="208"/>
      <c r="B254" s="209"/>
      <c r="C254" s="210"/>
      <c r="D254" s="210"/>
      <c r="E254" s="210"/>
      <c r="F254" s="210"/>
      <c r="G254" s="210"/>
      <c r="H254" s="211"/>
      <c r="I254" s="210"/>
      <c r="J254" s="210"/>
      <c r="K254" s="210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</row>
    <row r="255" spans="1:45" x14ac:dyDescent="0.2">
      <c r="A255" s="208"/>
      <c r="B255" s="209"/>
      <c r="C255" s="210"/>
      <c r="D255" s="210"/>
      <c r="E255" s="210"/>
      <c r="F255" s="210"/>
      <c r="G255" s="210"/>
      <c r="H255" s="211"/>
      <c r="I255" s="210"/>
      <c r="J255" s="210"/>
      <c r="K255" s="210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</row>
    <row r="256" spans="1:45" x14ac:dyDescent="0.2">
      <c r="A256" s="208"/>
      <c r="B256" s="209"/>
      <c r="C256" s="210"/>
      <c r="D256" s="210"/>
      <c r="E256" s="210"/>
      <c r="F256" s="210"/>
      <c r="G256" s="210"/>
      <c r="H256" s="211"/>
      <c r="I256" s="210"/>
      <c r="J256" s="210"/>
      <c r="K256" s="210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</row>
    <row r="257" spans="1:45" x14ac:dyDescent="0.2">
      <c r="A257" s="208"/>
      <c r="B257" s="209"/>
      <c r="C257" s="210"/>
      <c r="D257" s="210"/>
      <c r="E257" s="210"/>
      <c r="F257" s="210"/>
      <c r="G257" s="210"/>
      <c r="H257" s="211"/>
      <c r="I257" s="210"/>
      <c r="J257" s="210"/>
      <c r="K257" s="210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</row>
    <row r="258" spans="1:45" x14ac:dyDescent="0.2">
      <c r="A258" s="208"/>
      <c r="B258" s="209"/>
      <c r="C258" s="210"/>
      <c r="D258" s="210"/>
      <c r="E258" s="210"/>
      <c r="F258" s="210"/>
      <c r="G258" s="210"/>
      <c r="H258" s="211"/>
      <c r="I258" s="210"/>
      <c r="J258" s="210"/>
      <c r="K258" s="210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</row>
    <row r="259" spans="1:45" x14ac:dyDescent="0.2">
      <c r="A259" s="208"/>
      <c r="B259" s="209"/>
      <c r="C259" s="210"/>
      <c r="D259" s="210"/>
      <c r="E259" s="210"/>
      <c r="F259" s="210"/>
      <c r="G259" s="210"/>
      <c r="H259" s="211"/>
      <c r="I259" s="210"/>
      <c r="J259" s="210"/>
      <c r="K259" s="210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</row>
    <row r="260" spans="1:45" x14ac:dyDescent="0.2">
      <c r="A260" s="208"/>
      <c r="B260" s="209"/>
      <c r="C260" s="210"/>
      <c r="D260" s="210"/>
      <c r="E260" s="210"/>
      <c r="F260" s="210"/>
      <c r="G260" s="210"/>
      <c r="H260" s="211"/>
      <c r="I260" s="210"/>
      <c r="J260" s="210"/>
      <c r="K260" s="210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</row>
    <row r="261" spans="1:45" x14ac:dyDescent="0.2">
      <c r="A261" s="208"/>
      <c r="B261" s="209"/>
      <c r="C261" s="210"/>
      <c r="D261" s="210"/>
      <c r="E261" s="210"/>
      <c r="F261" s="210"/>
      <c r="G261" s="210"/>
      <c r="H261" s="211"/>
      <c r="I261" s="210"/>
      <c r="J261" s="210"/>
      <c r="K261" s="210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</row>
    <row r="262" spans="1:45" x14ac:dyDescent="0.2">
      <c r="A262" s="208"/>
      <c r="B262" s="209"/>
      <c r="C262" s="210"/>
      <c r="D262" s="210"/>
      <c r="E262" s="210"/>
      <c r="F262" s="210"/>
      <c r="G262" s="210"/>
      <c r="H262" s="211"/>
      <c r="I262" s="210"/>
      <c r="J262" s="210"/>
      <c r="K262" s="210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</row>
    <row r="263" spans="1:45" x14ac:dyDescent="0.2">
      <c r="A263" s="208"/>
      <c r="B263" s="209"/>
      <c r="C263" s="210"/>
      <c r="D263" s="210"/>
      <c r="E263" s="210"/>
      <c r="F263" s="210"/>
      <c r="G263" s="210"/>
      <c r="H263" s="211"/>
      <c r="I263" s="210"/>
      <c r="J263" s="210"/>
      <c r="K263" s="210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</row>
    <row r="264" spans="1:45" x14ac:dyDescent="0.2">
      <c r="A264" s="208"/>
      <c r="B264" s="209"/>
      <c r="C264" s="210"/>
      <c r="D264" s="210"/>
      <c r="E264" s="210"/>
      <c r="F264" s="210"/>
      <c r="G264" s="210"/>
      <c r="H264" s="211"/>
      <c r="I264" s="210"/>
      <c r="J264" s="210"/>
      <c r="K264" s="210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</row>
    <row r="265" spans="1:45" x14ac:dyDescent="0.2">
      <c r="A265" s="208"/>
      <c r="B265" s="209"/>
      <c r="C265" s="210"/>
      <c r="D265" s="210"/>
      <c r="E265" s="210"/>
      <c r="F265" s="210"/>
      <c r="G265" s="210"/>
      <c r="H265" s="211"/>
      <c r="I265" s="210"/>
      <c r="J265" s="210"/>
      <c r="K265" s="210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</row>
  </sheetData>
  <sortState xmlns:xlrd2="http://schemas.microsoft.com/office/spreadsheetml/2017/richdata2" ref="B3:M20">
    <sortCondition descending="1" ref="K3"/>
    <sortCondition descending="1" ref="J3"/>
    <sortCondition descending="1" ref="G3"/>
  </sortState>
  <mergeCells count="2">
    <mergeCell ref="A1:K1"/>
    <mergeCell ref="G2:I2"/>
  </mergeCells>
  <conditionalFormatting sqref="L3:L16">
    <cfRule type="expression" dxfId="34" priority="1" stopIfTrue="1">
      <formula>$L3="aktivní"</formula>
    </cfRule>
    <cfRule type="expression" dxfId="33" priority="2" stopIfTrue="1">
      <formula>$L3="pasivní"</formula>
    </cfRule>
  </conditionalFormatting>
  <conditionalFormatting sqref="M3:M16">
    <cfRule type="expression" dxfId="32" priority="3" stopIfTrue="1">
      <formula>$M3="vynikající"</formula>
    </cfRule>
    <cfRule type="expression" dxfId="31" priority="4" stopIfTrue="1">
      <formula>$M3="dobré"</formula>
    </cfRule>
    <cfRule type="expression" dxfId="30" priority="5" stopIfTrue="1">
      <formula>$M3="neúspěšné"</formula>
    </cfRule>
  </conditionalFormatting>
  <printOptions horizontalCentered="1"/>
  <pageMargins left="0.7" right="0.7" top="0.75" bottom="0.75" header="0.3" footer="0.3"/>
  <pageSetup paperSize="9" scale="120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locked="0" defaultSize="0" print="0" autoFill="0" autoPict="0" macro="[0]!PořadíP">
                <anchor moveWithCells="1" sizeWithCells="1">
                  <from>
                    <xdr:col>0</xdr:col>
                    <xdr:colOff>0</xdr:colOff>
                    <xdr:row>16</xdr:row>
                    <xdr:rowOff>57150</xdr:rowOff>
                  </from>
                  <to>
                    <xdr:col>13</xdr:col>
                    <xdr:colOff>9525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CL97"/>
  <sheetViews>
    <sheetView showGridLines="0" showRowColHeaders="0" zoomScale="120" zoomScaleNormal="120" workbookViewId="0">
      <selection sqref="A1:BD1"/>
    </sheetView>
  </sheetViews>
  <sheetFormatPr defaultColWidth="9.140625" defaultRowHeight="12.75" x14ac:dyDescent="0.2"/>
  <cols>
    <col min="1" max="1" width="3.5703125" style="118" bestFit="1" customWidth="1"/>
    <col min="2" max="2" width="4.7109375" style="118" customWidth="1"/>
    <col min="3" max="3" width="27.42578125" style="132" customWidth="1"/>
    <col min="4" max="4" width="3.28515625" style="133" customWidth="1"/>
    <col min="5" max="5" width="1.140625" style="134" customWidth="1"/>
    <col min="6" max="6" width="3.28515625" style="132" customWidth="1"/>
    <col min="7" max="7" width="3.28515625" style="133" customWidth="1"/>
    <col min="8" max="8" width="1.140625" style="134" customWidth="1"/>
    <col min="9" max="9" width="3.28515625" style="132" customWidth="1"/>
    <col min="10" max="10" width="3.28515625" style="133" customWidth="1"/>
    <col min="11" max="11" width="1.140625" style="134" customWidth="1"/>
    <col min="12" max="12" width="3.28515625" style="132" customWidth="1"/>
    <col min="13" max="13" width="3.28515625" style="133" customWidth="1"/>
    <col min="14" max="14" width="1.140625" style="134" customWidth="1"/>
    <col min="15" max="15" width="3.28515625" style="132" customWidth="1"/>
    <col min="16" max="16" width="3.28515625" style="133" hidden="1" customWidth="1"/>
    <col min="17" max="17" width="1.140625" style="134" hidden="1" customWidth="1"/>
    <col min="18" max="18" width="3.28515625" style="132" hidden="1" customWidth="1"/>
    <col min="19" max="19" width="3.28515625" style="133" hidden="1" customWidth="1"/>
    <col min="20" max="20" width="1.140625" style="134" hidden="1" customWidth="1"/>
    <col min="21" max="21" width="3.28515625" style="132" hidden="1" customWidth="1"/>
    <col min="22" max="22" width="3.28515625" style="133" hidden="1" customWidth="1"/>
    <col min="23" max="23" width="1.140625" style="134" hidden="1" customWidth="1"/>
    <col min="24" max="24" width="3.28515625" style="132" hidden="1" customWidth="1"/>
    <col min="25" max="25" width="3.28515625" style="133" hidden="1" customWidth="1"/>
    <col min="26" max="26" width="1.140625" style="134" hidden="1" customWidth="1"/>
    <col min="27" max="27" width="3.28515625" style="132" hidden="1" customWidth="1"/>
    <col min="28" max="28" width="3.28515625" style="133" hidden="1" customWidth="1"/>
    <col min="29" max="29" width="1.140625" style="134" hidden="1" customWidth="1"/>
    <col min="30" max="30" width="3.28515625" style="132" hidden="1" customWidth="1"/>
    <col min="31" max="31" width="3.28515625" style="133" hidden="1" customWidth="1"/>
    <col min="32" max="32" width="1.140625" style="134" hidden="1" customWidth="1"/>
    <col min="33" max="33" width="3.28515625" style="132" hidden="1" customWidth="1"/>
    <col min="34" max="34" width="3.28515625" style="133" hidden="1" customWidth="1"/>
    <col min="35" max="35" width="1.140625" style="134" hidden="1" customWidth="1"/>
    <col min="36" max="36" width="3.28515625" style="132" hidden="1" customWidth="1"/>
    <col min="37" max="37" width="3.28515625" style="133" hidden="1" customWidth="1"/>
    <col min="38" max="38" width="1.140625" style="134" hidden="1" customWidth="1"/>
    <col min="39" max="39" width="3.28515625" style="132" hidden="1" customWidth="1"/>
    <col min="40" max="40" width="3.28515625" style="133" hidden="1" customWidth="1"/>
    <col min="41" max="41" width="1.140625" style="134" hidden="1" customWidth="1"/>
    <col min="42" max="43" width="3.28515625" style="132" hidden="1" customWidth="1"/>
    <col min="44" max="44" width="1.140625" style="132" hidden="1" customWidth="1"/>
    <col min="45" max="45" width="3.28515625" style="132" hidden="1" customWidth="1"/>
    <col min="46" max="46" width="3.28515625" style="133" hidden="1" customWidth="1"/>
    <col min="47" max="47" width="1.140625" style="134" hidden="1" customWidth="1"/>
    <col min="48" max="48" width="3.28515625" style="132" hidden="1" customWidth="1"/>
    <col min="49" max="52" width="4.28515625" style="134" customWidth="1"/>
    <col min="53" max="53" width="4.28515625" style="133" customWidth="1"/>
    <col min="54" max="54" width="1.140625" style="118" customWidth="1"/>
    <col min="55" max="55" width="4.28515625" style="132" customWidth="1"/>
    <col min="56" max="56" width="4.28515625" style="134" customWidth="1"/>
    <col min="57" max="57" width="3.7109375" style="134" hidden="1" customWidth="1"/>
    <col min="58" max="70" width="3.28515625" style="134" hidden="1" customWidth="1"/>
    <col min="71" max="71" width="10.42578125" style="118" hidden="1" customWidth="1"/>
    <col min="72" max="72" width="9.5703125" style="118" hidden="1" customWidth="1"/>
    <col min="73" max="79" width="9.140625" style="118" customWidth="1"/>
    <col min="80" max="16384" width="9.140625" style="118"/>
  </cols>
  <sheetData>
    <row r="1" spans="1:90" s="115" customFormat="1" ht="21.75" thickBot="1" x14ac:dyDescent="0.25">
      <c r="A1" s="346" t="s">
        <v>42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8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4"/>
      <c r="BU1" s="206" t="s">
        <v>27</v>
      </c>
      <c r="BV1" s="206" t="s">
        <v>28</v>
      </c>
      <c r="BW1" s="206" t="s">
        <v>28</v>
      </c>
      <c r="BX1" s="206" t="s">
        <v>27</v>
      </c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</row>
    <row r="2" spans="1:90" ht="21" customHeight="1" x14ac:dyDescent="0.2">
      <c r="A2" s="188"/>
      <c r="B2" s="189"/>
      <c r="C2" s="190"/>
      <c r="D2" s="329" t="s">
        <v>10</v>
      </c>
      <c r="E2" s="330"/>
      <c r="F2" s="331"/>
      <c r="G2" s="329" t="s">
        <v>11</v>
      </c>
      <c r="H2" s="330"/>
      <c r="I2" s="331"/>
      <c r="J2" s="329" t="s">
        <v>12</v>
      </c>
      <c r="K2" s="330"/>
      <c r="L2" s="331"/>
      <c r="M2" s="329" t="s">
        <v>13</v>
      </c>
      <c r="N2" s="330"/>
      <c r="O2" s="331"/>
      <c r="P2" s="329" t="s">
        <v>14</v>
      </c>
      <c r="Q2" s="330"/>
      <c r="R2" s="331"/>
      <c r="S2" s="329" t="s">
        <v>15</v>
      </c>
      <c r="T2" s="330"/>
      <c r="U2" s="331"/>
      <c r="V2" s="329" t="s">
        <v>16</v>
      </c>
      <c r="W2" s="330"/>
      <c r="X2" s="331"/>
      <c r="Y2" s="329" t="s">
        <v>17</v>
      </c>
      <c r="Z2" s="330"/>
      <c r="AA2" s="331"/>
      <c r="AB2" s="329" t="s">
        <v>18</v>
      </c>
      <c r="AC2" s="330"/>
      <c r="AD2" s="331"/>
      <c r="AE2" s="329" t="s">
        <v>19</v>
      </c>
      <c r="AF2" s="330"/>
      <c r="AG2" s="331"/>
      <c r="AH2" s="329" t="s">
        <v>20</v>
      </c>
      <c r="AI2" s="330"/>
      <c r="AJ2" s="331"/>
      <c r="AK2" s="329" t="s">
        <v>21</v>
      </c>
      <c r="AL2" s="330"/>
      <c r="AM2" s="331"/>
      <c r="AN2" s="329" t="s">
        <v>22</v>
      </c>
      <c r="AO2" s="330"/>
      <c r="AP2" s="331"/>
      <c r="AQ2" s="329" t="s">
        <v>23</v>
      </c>
      <c r="AR2" s="330"/>
      <c r="AS2" s="331"/>
      <c r="AT2" s="329" t="s">
        <v>25</v>
      </c>
      <c r="AU2" s="330"/>
      <c r="AV2" s="331"/>
      <c r="AW2" s="335" t="s">
        <v>6</v>
      </c>
      <c r="AX2" s="335" t="s">
        <v>3</v>
      </c>
      <c r="AY2" s="335" t="s">
        <v>4</v>
      </c>
      <c r="AZ2" s="335" t="s">
        <v>5</v>
      </c>
      <c r="BA2" s="337" t="s">
        <v>1</v>
      </c>
      <c r="BB2" s="338"/>
      <c r="BC2" s="339"/>
      <c r="BD2" s="335" t="s">
        <v>2</v>
      </c>
      <c r="BE2" s="116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343" t="s">
        <v>7</v>
      </c>
      <c r="BT2" s="332" t="s">
        <v>8</v>
      </c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</row>
    <row r="3" spans="1:90" ht="24.75" customHeight="1" x14ac:dyDescent="0.2">
      <c r="A3" s="195"/>
      <c r="B3" s="196"/>
      <c r="C3" s="197"/>
      <c r="D3" s="198"/>
      <c r="E3" s="201">
        <v>0</v>
      </c>
      <c r="F3" s="200"/>
      <c r="G3" s="198"/>
      <c r="H3" s="201">
        <v>0</v>
      </c>
      <c r="I3" s="200"/>
      <c r="J3" s="198"/>
      <c r="K3" s="201">
        <v>0</v>
      </c>
      <c r="L3" s="200"/>
      <c r="M3" s="198"/>
      <c r="N3" s="201">
        <v>0</v>
      </c>
      <c r="O3" s="200"/>
      <c r="P3" s="201"/>
      <c r="Q3" s="199">
        <v>0</v>
      </c>
      <c r="R3" s="200"/>
      <c r="S3" s="201"/>
      <c r="T3" s="199">
        <v>0</v>
      </c>
      <c r="U3" s="200"/>
      <c r="V3" s="201"/>
      <c r="W3" s="199">
        <v>0</v>
      </c>
      <c r="X3" s="200"/>
      <c r="Y3" s="198"/>
      <c r="Z3" s="201">
        <v>0</v>
      </c>
      <c r="AA3" s="200"/>
      <c r="AB3" s="201"/>
      <c r="AC3" s="199">
        <v>0</v>
      </c>
      <c r="AD3" s="200"/>
      <c r="AE3" s="198"/>
      <c r="AF3" s="199">
        <v>0</v>
      </c>
      <c r="AG3" s="200"/>
      <c r="AH3" s="224"/>
      <c r="AI3" s="225">
        <v>0</v>
      </c>
      <c r="AJ3" s="226"/>
      <c r="AK3" s="230"/>
      <c r="AL3" s="225">
        <v>0</v>
      </c>
      <c r="AM3" s="224"/>
      <c r="AN3" s="231"/>
      <c r="AO3" s="225">
        <v>0</v>
      </c>
      <c r="AP3" s="226"/>
      <c r="AQ3" s="225"/>
      <c r="AR3" s="225">
        <v>0</v>
      </c>
      <c r="AS3" s="251"/>
      <c r="AT3" s="224"/>
      <c r="AU3" s="225">
        <v>0</v>
      </c>
      <c r="AV3" s="226"/>
      <c r="AW3" s="336"/>
      <c r="AX3" s="336"/>
      <c r="AY3" s="336"/>
      <c r="AZ3" s="336"/>
      <c r="BA3" s="340"/>
      <c r="BB3" s="341"/>
      <c r="BC3" s="342"/>
      <c r="BD3" s="336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344"/>
      <c r="BT3" s="333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</row>
    <row r="4" spans="1:90" s="120" customFormat="1" ht="153" customHeight="1" thickBot="1" x14ac:dyDescent="0.25">
      <c r="A4" s="191"/>
      <c r="B4" s="192"/>
      <c r="C4" s="308"/>
      <c r="D4" s="361" t="str">
        <f>C5</f>
        <v>1. FC Poruba</v>
      </c>
      <c r="E4" s="362"/>
      <c r="F4" s="363"/>
      <c r="G4" s="361" t="str">
        <f>C6</f>
        <v>TJ Praga Vysočany</v>
      </c>
      <c r="H4" s="362"/>
      <c r="I4" s="363"/>
      <c r="J4" s="361" t="str">
        <f>C7</f>
        <v>SK Benešov</v>
      </c>
      <c r="K4" s="362"/>
      <c r="L4" s="363"/>
      <c r="M4" s="361" t="str">
        <f>C8</f>
        <v>FC Hradec Králové</v>
      </c>
      <c r="N4" s="362"/>
      <c r="O4" s="363"/>
      <c r="P4" s="361">
        <f>C9</f>
        <v>5</v>
      </c>
      <c r="Q4" s="362"/>
      <c r="R4" s="363"/>
      <c r="S4" s="361">
        <f>C10</f>
        <v>6</v>
      </c>
      <c r="T4" s="362"/>
      <c r="U4" s="363"/>
      <c r="V4" s="364">
        <v>7</v>
      </c>
      <c r="W4" s="365"/>
      <c r="X4" s="366"/>
      <c r="Y4" s="364">
        <v>8</v>
      </c>
      <c r="Z4" s="365"/>
      <c r="AA4" s="366"/>
      <c r="AB4" s="364">
        <v>9</v>
      </c>
      <c r="AC4" s="365"/>
      <c r="AD4" s="366"/>
      <c r="AE4" s="364">
        <v>10</v>
      </c>
      <c r="AF4" s="365"/>
      <c r="AG4" s="366"/>
      <c r="AH4" s="364">
        <v>11</v>
      </c>
      <c r="AI4" s="365"/>
      <c r="AJ4" s="366"/>
      <c r="AK4" s="364">
        <v>12</v>
      </c>
      <c r="AL4" s="365"/>
      <c r="AM4" s="366"/>
      <c r="AN4" s="364">
        <f>C17</f>
        <v>13</v>
      </c>
      <c r="AO4" s="365"/>
      <c r="AP4" s="366"/>
      <c r="AQ4" s="367">
        <f>C18</f>
        <v>14</v>
      </c>
      <c r="AR4" s="368"/>
      <c r="AS4" s="369"/>
      <c r="AT4" s="364">
        <f>C19</f>
        <v>15</v>
      </c>
      <c r="AU4" s="365"/>
      <c r="AV4" s="366"/>
      <c r="AW4" s="336"/>
      <c r="AX4" s="336"/>
      <c r="AY4" s="336"/>
      <c r="AZ4" s="336"/>
      <c r="BA4" s="340"/>
      <c r="BB4" s="341"/>
      <c r="BC4" s="342"/>
      <c r="BD4" s="336"/>
      <c r="BE4" s="119">
        <v>2</v>
      </c>
      <c r="BF4" s="119">
        <v>3</v>
      </c>
      <c r="BG4" s="119">
        <v>4</v>
      </c>
      <c r="BH4" s="119">
        <v>5</v>
      </c>
      <c r="BI4" s="119">
        <v>6</v>
      </c>
      <c r="BJ4" s="119">
        <v>7</v>
      </c>
      <c r="BK4" s="119">
        <v>8</v>
      </c>
      <c r="BL4" s="119">
        <v>9</v>
      </c>
      <c r="BM4" s="119">
        <v>10</v>
      </c>
      <c r="BN4" s="119">
        <v>11</v>
      </c>
      <c r="BO4" s="119">
        <v>12</v>
      </c>
      <c r="BP4" s="119">
        <v>13</v>
      </c>
      <c r="BQ4" s="119">
        <v>14</v>
      </c>
      <c r="BR4" s="119">
        <v>15</v>
      </c>
      <c r="BS4" s="345"/>
      <c r="BT4" s="334"/>
      <c r="BU4" s="207"/>
      <c r="BV4" s="207"/>
      <c r="BW4" s="207"/>
      <c r="BX4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</row>
    <row r="5" spans="1:90" ht="24.95" customHeight="1" x14ac:dyDescent="0.2">
      <c r="A5" s="222" t="s">
        <v>10</v>
      </c>
      <c r="B5" s="223"/>
      <c r="C5" s="322" t="s">
        <v>33</v>
      </c>
      <c r="D5" s="358"/>
      <c r="E5" s="359"/>
      <c r="F5" s="360"/>
      <c r="G5" s="253">
        <v>3</v>
      </c>
      <c r="H5" s="254" t="s">
        <v>0</v>
      </c>
      <c r="I5" s="255">
        <v>4</v>
      </c>
      <c r="J5" s="253">
        <v>2</v>
      </c>
      <c r="K5" s="254" t="s">
        <v>0</v>
      </c>
      <c r="L5" s="255">
        <v>3</v>
      </c>
      <c r="M5" s="253">
        <v>3</v>
      </c>
      <c r="N5" s="254" t="s">
        <v>0</v>
      </c>
      <c r="O5" s="255">
        <v>4</v>
      </c>
      <c r="P5" s="253"/>
      <c r="Q5" s="254" t="s">
        <v>0</v>
      </c>
      <c r="R5" s="255"/>
      <c r="S5" s="253"/>
      <c r="T5" s="254" t="s">
        <v>0</v>
      </c>
      <c r="U5" s="255"/>
      <c r="V5" s="253"/>
      <c r="W5" s="254" t="s">
        <v>0</v>
      </c>
      <c r="X5" s="255"/>
      <c r="Y5" s="253"/>
      <c r="Z5" s="254" t="s">
        <v>0</v>
      </c>
      <c r="AA5" s="255"/>
      <c r="AB5" s="253"/>
      <c r="AC5" s="254" t="s">
        <v>0</v>
      </c>
      <c r="AD5" s="255"/>
      <c r="AE5" s="253"/>
      <c r="AF5" s="254" t="s">
        <v>0</v>
      </c>
      <c r="AG5" s="255"/>
      <c r="AH5" s="253"/>
      <c r="AI5" s="254" t="s">
        <v>0</v>
      </c>
      <c r="AJ5" s="255"/>
      <c r="AK5" s="253"/>
      <c r="AL5" s="254" t="s">
        <v>0</v>
      </c>
      <c r="AM5" s="255"/>
      <c r="AN5" s="253"/>
      <c r="AO5" s="254" t="s">
        <v>0</v>
      </c>
      <c r="AP5" s="255"/>
      <c r="AQ5" s="256"/>
      <c r="AR5" s="256" t="s">
        <v>0</v>
      </c>
      <c r="AS5" s="256"/>
      <c r="AT5" s="253"/>
      <c r="AU5" s="254" t="s">
        <v>0</v>
      </c>
      <c r="AV5" s="255"/>
      <c r="AW5" s="122">
        <f t="shared" ref="AW5:AW19" si="0">COUNT(BE5:BR5)</f>
        <v>3</v>
      </c>
      <c r="AX5" s="122">
        <f>COUNTIF(BE5:BR5,3)</f>
        <v>0</v>
      </c>
      <c r="AY5" s="122">
        <f t="shared" ref="AY5:AY19" si="1">COUNTIF(BE5:BR5,1)</f>
        <v>0</v>
      </c>
      <c r="AZ5" s="122">
        <f>COUNTIF(BE5:BR5,0)</f>
        <v>3</v>
      </c>
      <c r="BA5" s="227">
        <f>SUM(D5,G5,J5,M5,P5,S5)</f>
        <v>8</v>
      </c>
      <c r="BB5" s="228" t="s">
        <v>0</v>
      </c>
      <c r="BC5" s="229">
        <f>SUM(F5,I5,L5,O5,R5,U5)</f>
        <v>11</v>
      </c>
      <c r="BD5" s="278">
        <f>SUM(BE5:BR5)</f>
        <v>0</v>
      </c>
      <c r="BE5" s="240">
        <f>IF(G5="","",IF(G5&gt;I5,3,IF(G5=I5,1,0)))</f>
        <v>0</v>
      </c>
      <c r="BF5" s="241">
        <f>IF(J5="","",IF(J5&gt;L5,3,IF(J5=L5,1,0)))</f>
        <v>0</v>
      </c>
      <c r="BG5" s="241">
        <f>IF(M5="","",IF(M5&gt;O5,3,IF(M5=O5,1,0)))</f>
        <v>0</v>
      </c>
      <c r="BH5" s="241" t="str">
        <f>IF(P5="","",IF(P5&gt;R5,3,IF(P5=R5,1,0)))</f>
        <v/>
      </c>
      <c r="BI5" s="241" t="str">
        <f>IF(S5="","",IF(S5&gt;U5,3,IF(S5=U5,1,0)))</f>
        <v/>
      </c>
      <c r="BJ5" s="241" t="str">
        <f t="shared" ref="BJ5:BJ10" si="2">IF(V5="","",IF(V5&gt;X5,3,IF(V5=X5,1,0)))</f>
        <v/>
      </c>
      <c r="BK5" s="241" t="str">
        <f t="shared" ref="BK5:BK11" si="3">IF(Y5="","",IF(Y5&gt;AA5,3,IF(Y5=AA5,1,0)))</f>
        <v/>
      </c>
      <c r="BL5" s="241" t="str">
        <f t="shared" ref="BL5:BL11" si="4">IF(AB5="","",IF(AB5&gt;AD5,3,IF(AB5=AD5,1,0)))</f>
        <v/>
      </c>
      <c r="BM5" s="241" t="str">
        <f t="shared" ref="BM5:BM12" si="5">IF(AE5="","",IF(AE5&gt;AG5,3,IF(AE5=AG5,1,0)))</f>
        <v/>
      </c>
      <c r="BN5" s="241" t="str">
        <f t="shared" ref="BN5:BN13" si="6">IF(AH5="","",IF(AH5&gt;AJ5,3,IF(AH5=AJ5,1,0)))</f>
        <v/>
      </c>
      <c r="BO5" s="241" t="str">
        <f t="shared" ref="BO5:BO14" si="7">IF(AK5="","",IF(AK5&gt;AM5,3,IF(AK5=AM5,1,0)))</f>
        <v/>
      </c>
      <c r="BP5" s="241" t="str">
        <f>IF(AN5="","",IF(AN5&gt;AP5,3,IF(AN5=AP5,1,0)))</f>
        <v/>
      </c>
      <c r="BQ5" s="241" t="str">
        <f>IF(AQ5="","",IF(AQ5&gt;AS5,3,IF(AQ5=AS5,1,0)))</f>
        <v/>
      </c>
      <c r="BR5" s="282" t="str">
        <f>IF(AT5="","",IF(AT5&gt;AV5,3,IF(AT5=AV5,1,0)))</f>
        <v/>
      </c>
      <c r="BS5" s="284" t="str">
        <f t="shared" ref="BS5:BS19" si="8">IF(BA5&gt;BC5,"aktivní",IF(BA5=BC5,"vyrovnané","pasivní"))</f>
        <v>pasivní</v>
      </c>
      <c r="BT5" s="129" t="str">
        <f t="shared" ref="BT5:BT19" si="9">IF(BD5&gt;=80/100*AW5*3,"vynikající",IF(BD5&lt;50/100*AW5*3,"neúspěšné","dobré"))</f>
        <v>neúspěšné</v>
      </c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</row>
    <row r="6" spans="1:90" ht="24.95" customHeight="1" x14ac:dyDescent="0.2">
      <c r="A6" s="186" t="s">
        <v>11</v>
      </c>
      <c r="B6" s="187"/>
      <c r="C6" s="323" t="s">
        <v>43</v>
      </c>
      <c r="D6" s="295">
        <f>IF(I5="","",I5)</f>
        <v>4</v>
      </c>
      <c r="E6" s="258" t="s">
        <v>0</v>
      </c>
      <c r="F6" s="259">
        <f>IF(G5="","",G5)</f>
        <v>3</v>
      </c>
      <c r="G6" s="349"/>
      <c r="H6" s="350"/>
      <c r="I6" s="351"/>
      <c r="J6" s="260">
        <v>3</v>
      </c>
      <c r="K6" s="261" t="s">
        <v>0</v>
      </c>
      <c r="L6" s="262">
        <v>3</v>
      </c>
      <c r="M6" s="260">
        <v>2</v>
      </c>
      <c r="N6" s="261" t="s">
        <v>0</v>
      </c>
      <c r="O6" s="262">
        <v>3</v>
      </c>
      <c r="P6" s="260"/>
      <c r="Q6" s="261" t="s">
        <v>0</v>
      </c>
      <c r="R6" s="262"/>
      <c r="S6" s="260"/>
      <c r="T6" s="261" t="s">
        <v>0</v>
      </c>
      <c r="U6" s="262"/>
      <c r="V6" s="260"/>
      <c r="W6" s="261" t="s">
        <v>0</v>
      </c>
      <c r="X6" s="262"/>
      <c r="Y6" s="260"/>
      <c r="Z6" s="261" t="s">
        <v>0</v>
      </c>
      <c r="AA6" s="262"/>
      <c r="AB6" s="260"/>
      <c r="AC6" s="261" t="s">
        <v>0</v>
      </c>
      <c r="AD6" s="262"/>
      <c r="AE6" s="260"/>
      <c r="AF6" s="261" t="s">
        <v>0</v>
      </c>
      <c r="AG6" s="262"/>
      <c r="AH6" s="260"/>
      <c r="AI6" s="261" t="s">
        <v>0</v>
      </c>
      <c r="AJ6" s="262"/>
      <c r="AK6" s="260"/>
      <c r="AL6" s="261" t="s">
        <v>0</v>
      </c>
      <c r="AM6" s="262"/>
      <c r="AN6" s="260"/>
      <c r="AO6" s="261" t="s">
        <v>0</v>
      </c>
      <c r="AP6" s="262"/>
      <c r="AQ6" s="263"/>
      <c r="AR6" s="263" t="s">
        <v>0</v>
      </c>
      <c r="AS6" s="262"/>
      <c r="AT6" s="260"/>
      <c r="AU6" s="261" t="s">
        <v>0</v>
      </c>
      <c r="AV6" s="262"/>
      <c r="AW6" s="126">
        <f t="shared" si="0"/>
        <v>3</v>
      </c>
      <c r="AX6" s="126">
        <f t="shared" ref="AX6:AX19" si="10">COUNTIF(BE6:BR6,3)</f>
        <v>1</v>
      </c>
      <c r="AY6" s="126">
        <f t="shared" si="1"/>
        <v>1</v>
      </c>
      <c r="AZ6" s="126">
        <f t="shared" ref="AZ6:AZ19" si="11">COUNTIF(BE6:BR6,0)</f>
        <v>1</v>
      </c>
      <c r="BA6" s="234">
        <f t="shared" ref="BA6:BA10" si="12">SUM(D6,G6,J6,M6,P6,S6)</f>
        <v>9</v>
      </c>
      <c r="BB6" s="185" t="s">
        <v>0</v>
      </c>
      <c r="BC6" s="309">
        <f t="shared" ref="BC6:BC10" si="13">SUM(F6,I6,L6,O6,R6,U6)</f>
        <v>9</v>
      </c>
      <c r="BD6" s="279">
        <f>SUM(BE6:BR6)</f>
        <v>4</v>
      </c>
      <c r="BE6" s="127">
        <f>IF(D6="","",IF(D6&gt;F6,3,IF(D6=F6,1,0)))</f>
        <v>3</v>
      </c>
      <c r="BF6" s="128">
        <f>IF(J6="","",IF(J6&gt;L6,3,IF(J6=L6,1,0)))</f>
        <v>1</v>
      </c>
      <c r="BG6" s="128">
        <f>IF(M6="","",IF(M6&gt;O6,3,IF(M6=O6,1,0)))</f>
        <v>0</v>
      </c>
      <c r="BH6" s="128" t="str">
        <f>IF(P6="","",IF(P6&gt;R6,3,IF(P6=R6,1,0)))</f>
        <v/>
      </c>
      <c r="BI6" s="128" t="str">
        <f>IF(S6="","",IF(S6&gt;U6,3,IF(S6=U6,1,0)))</f>
        <v/>
      </c>
      <c r="BJ6" s="128" t="str">
        <f t="shared" si="2"/>
        <v/>
      </c>
      <c r="BK6" s="128" t="str">
        <f t="shared" si="3"/>
        <v/>
      </c>
      <c r="BL6" s="128" t="str">
        <f t="shared" si="4"/>
        <v/>
      </c>
      <c r="BM6" s="128" t="str">
        <f t="shared" si="5"/>
        <v/>
      </c>
      <c r="BN6" s="128" t="str">
        <f t="shared" si="6"/>
        <v/>
      </c>
      <c r="BO6" s="128" t="str">
        <f t="shared" si="7"/>
        <v/>
      </c>
      <c r="BP6" s="128" t="str">
        <f t="shared" ref="BP6:BP15" si="14">IF(AN6="","",IF(AN6&gt;AP6,3,IF(AN6=AP6,1,0)))</f>
        <v/>
      </c>
      <c r="BQ6" s="128" t="str">
        <f t="shared" ref="BQ6:BQ19" si="15">IF(AQ6="","",IF(AQ6&gt;AS6,3,IF(AQ6=AS6,1,0)))</f>
        <v/>
      </c>
      <c r="BR6" s="283" t="str">
        <f t="shared" ref="BR6:BR19" si="16">IF(AT6="","",IF(AT6&gt;AV6,3,IF(AT6=AV6,1,0)))</f>
        <v/>
      </c>
      <c r="BS6" s="249" t="str">
        <f t="shared" si="8"/>
        <v>vyrovnané</v>
      </c>
      <c r="BT6" s="125" t="str">
        <f t="shared" si="9"/>
        <v>neúspěšné</v>
      </c>
      <c r="BU6" s="202"/>
      <c r="BV6" s="202"/>
      <c r="BW6" s="202"/>
      <c r="BX6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</row>
    <row r="7" spans="1:90" ht="24.95" customHeight="1" x14ac:dyDescent="0.2">
      <c r="A7" s="186" t="s">
        <v>12</v>
      </c>
      <c r="B7" s="201"/>
      <c r="C7" s="323" t="s">
        <v>44</v>
      </c>
      <c r="D7" s="295">
        <f>IF(L5="","",L5)</f>
        <v>3</v>
      </c>
      <c r="E7" s="258" t="s">
        <v>0</v>
      </c>
      <c r="F7" s="259">
        <f>IF(J5="","",J5)</f>
        <v>2</v>
      </c>
      <c r="G7" s="257">
        <f>IF(L6="","",L6)</f>
        <v>3</v>
      </c>
      <c r="H7" s="258" t="s">
        <v>0</v>
      </c>
      <c r="I7" s="259">
        <f>IF(J6="","",J6)</f>
        <v>3</v>
      </c>
      <c r="J7" s="349"/>
      <c r="K7" s="350"/>
      <c r="L7" s="351"/>
      <c r="M7" s="260">
        <v>2</v>
      </c>
      <c r="N7" s="261" t="s">
        <v>0</v>
      </c>
      <c r="O7" s="262">
        <v>3</v>
      </c>
      <c r="P7" s="260"/>
      <c r="Q7" s="261" t="s">
        <v>0</v>
      </c>
      <c r="R7" s="262"/>
      <c r="S7" s="260"/>
      <c r="T7" s="261" t="s">
        <v>0</v>
      </c>
      <c r="U7" s="262"/>
      <c r="V7" s="260"/>
      <c r="W7" s="261" t="s">
        <v>0</v>
      </c>
      <c r="X7" s="262"/>
      <c r="Y7" s="260"/>
      <c r="Z7" s="261" t="s">
        <v>0</v>
      </c>
      <c r="AA7" s="262"/>
      <c r="AB7" s="260"/>
      <c r="AC7" s="261" t="s">
        <v>0</v>
      </c>
      <c r="AD7" s="262"/>
      <c r="AE7" s="260"/>
      <c r="AF7" s="261" t="s">
        <v>0</v>
      </c>
      <c r="AG7" s="262"/>
      <c r="AH7" s="260"/>
      <c r="AI7" s="261" t="s">
        <v>0</v>
      </c>
      <c r="AJ7" s="262"/>
      <c r="AK7" s="260"/>
      <c r="AL7" s="261" t="s">
        <v>0</v>
      </c>
      <c r="AM7" s="262"/>
      <c r="AN7" s="260"/>
      <c r="AO7" s="261" t="s">
        <v>0</v>
      </c>
      <c r="AP7" s="262"/>
      <c r="AQ7" s="263"/>
      <c r="AR7" s="263" t="s">
        <v>0</v>
      </c>
      <c r="AS7" s="263"/>
      <c r="AT7" s="260"/>
      <c r="AU7" s="261" t="s">
        <v>0</v>
      </c>
      <c r="AV7" s="262"/>
      <c r="AW7" s="126">
        <f t="shared" si="0"/>
        <v>3</v>
      </c>
      <c r="AX7" s="126">
        <f t="shared" si="10"/>
        <v>1</v>
      </c>
      <c r="AY7" s="126">
        <f t="shared" si="1"/>
        <v>1</v>
      </c>
      <c r="AZ7" s="126">
        <f t="shared" si="11"/>
        <v>1</v>
      </c>
      <c r="BA7" s="234">
        <f t="shared" si="12"/>
        <v>8</v>
      </c>
      <c r="BB7" s="185" t="s">
        <v>0</v>
      </c>
      <c r="BC7" s="309">
        <f t="shared" si="13"/>
        <v>8</v>
      </c>
      <c r="BD7" s="279">
        <f>SUM(BE7:BR7)</f>
        <v>4</v>
      </c>
      <c r="BE7" s="127">
        <f t="shared" ref="BE7:BE18" si="17">IF(D7="","",IF(D7&gt;F7,3,IF(D7=F7,1,0)))</f>
        <v>3</v>
      </c>
      <c r="BF7" s="128">
        <f t="shared" ref="BF7:BF16" si="18">IF(G7="","",IF(G7&gt;I7,3,IF(G7=I7,1,0)))</f>
        <v>1</v>
      </c>
      <c r="BG7" s="128">
        <f>IF(M7="","",IF(M7&gt;O7,3,IF(M7=O7,1,0)))</f>
        <v>0</v>
      </c>
      <c r="BH7" s="128" t="str">
        <f>IF(P7="","",IF(P7&gt;R7,3,IF(P7=R7,1,0)))</f>
        <v/>
      </c>
      <c r="BI7" s="128" t="str">
        <f>IF(S7="","",IF(S7&gt;U7,3,IF(S7=U7,1,0)))</f>
        <v/>
      </c>
      <c r="BJ7" s="128" t="str">
        <f t="shared" si="2"/>
        <v/>
      </c>
      <c r="BK7" s="128" t="str">
        <f t="shared" si="3"/>
        <v/>
      </c>
      <c r="BL7" s="128" t="str">
        <f t="shared" si="4"/>
        <v/>
      </c>
      <c r="BM7" s="128" t="str">
        <f t="shared" si="5"/>
        <v/>
      </c>
      <c r="BN7" s="128" t="str">
        <f t="shared" si="6"/>
        <v/>
      </c>
      <c r="BO7" s="128" t="str">
        <f t="shared" si="7"/>
        <v/>
      </c>
      <c r="BP7" s="128" t="str">
        <f t="shared" si="14"/>
        <v/>
      </c>
      <c r="BQ7" s="128" t="str">
        <f t="shared" si="15"/>
        <v/>
      </c>
      <c r="BR7" s="285" t="str">
        <f t="shared" si="16"/>
        <v/>
      </c>
      <c r="BS7" s="249" t="str">
        <f t="shared" si="8"/>
        <v>vyrovnané</v>
      </c>
      <c r="BT7" s="125" t="str">
        <f t="shared" si="9"/>
        <v>neúspěšné</v>
      </c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</row>
    <row r="8" spans="1:90" ht="24.95" customHeight="1" x14ac:dyDescent="0.2">
      <c r="A8" s="186" t="s">
        <v>13</v>
      </c>
      <c r="B8" s="187"/>
      <c r="C8" s="323" t="s">
        <v>45</v>
      </c>
      <c r="D8" s="295">
        <f>IF(O5="","",O5)</f>
        <v>4</v>
      </c>
      <c r="E8" s="258" t="s">
        <v>0</v>
      </c>
      <c r="F8" s="259">
        <f>IF(M5="","",M5)</f>
        <v>3</v>
      </c>
      <c r="G8" s="257">
        <f>IF(O6="","",O6)</f>
        <v>3</v>
      </c>
      <c r="H8" s="258" t="s">
        <v>0</v>
      </c>
      <c r="I8" s="259">
        <f>IF(M6="","",M6)</f>
        <v>2</v>
      </c>
      <c r="J8" s="257">
        <f>IF(O7="","",O7)</f>
        <v>3</v>
      </c>
      <c r="K8" s="258" t="s">
        <v>0</v>
      </c>
      <c r="L8" s="259">
        <f>IF(M7="","",M7)</f>
        <v>2</v>
      </c>
      <c r="M8" s="349"/>
      <c r="N8" s="350"/>
      <c r="O8" s="351"/>
      <c r="P8" s="260"/>
      <c r="Q8" s="261" t="s">
        <v>0</v>
      </c>
      <c r="R8" s="262"/>
      <c r="S8" s="260"/>
      <c r="T8" s="261" t="s">
        <v>0</v>
      </c>
      <c r="U8" s="262"/>
      <c r="V8" s="260"/>
      <c r="W8" s="261" t="s">
        <v>0</v>
      </c>
      <c r="X8" s="262"/>
      <c r="Y8" s="260"/>
      <c r="Z8" s="261" t="s">
        <v>0</v>
      </c>
      <c r="AA8" s="262"/>
      <c r="AB8" s="260"/>
      <c r="AC8" s="261" t="s">
        <v>0</v>
      </c>
      <c r="AD8" s="262"/>
      <c r="AE8" s="260"/>
      <c r="AF8" s="261" t="s">
        <v>0</v>
      </c>
      <c r="AG8" s="262"/>
      <c r="AH8" s="260"/>
      <c r="AI8" s="261" t="s">
        <v>0</v>
      </c>
      <c r="AJ8" s="262"/>
      <c r="AK8" s="260"/>
      <c r="AL8" s="261" t="s">
        <v>0</v>
      </c>
      <c r="AM8" s="262"/>
      <c r="AN8" s="260"/>
      <c r="AO8" s="261" t="s">
        <v>0</v>
      </c>
      <c r="AP8" s="262"/>
      <c r="AQ8" s="263"/>
      <c r="AR8" s="263" t="s">
        <v>0</v>
      </c>
      <c r="AS8" s="263"/>
      <c r="AT8" s="260"/>
      <c r="AU8" s="261" t="s">
        <v>0</v>
      </c>
      <c r="AV8" s="262"/>
      <c r="AW8" s="126">
        <f t="shared" si="0"/>
        <v>3</v>
      </c>
      <c r="AX8" s="126">
        <f t="shared" si="10"/>
        <v>3</v>
      </c>
      <c r="AY8" s="126">
        <f t="shared" si="1"/>
        <v>0</v>
      </c>
      <c r="AZ8" s="126">
        <f t="shared" si="11"/>
        <v>0</v>
      </c>
      <c r="BA8" s="234">
        <f t="shared" si="12"/>
        <v>10</v>
      </c>
      <c r="BB8" s="185" t="s">
        <v>0</v>
      </c>
      <c r="BC8" s="309">
        <f t="shared" si="13"/>
        <v>7</v>
      </c>
      <c r="BD8" s="279">
        <f>SUM(BE8:BR8)</f>
        <v>9</v>
      </c>
      <c r="BE8" s="127">
        <f t="shared" si="17"/>
        <v>3</v>
      </c>
      <c r="BF8" s="128">
        <f t="shared" si="18"/>
        <v>3</v>
      </c>
      <c r="BG8" s="128">
        <f>IF(J8="","",IF(J8&gt;L8,3,IF(J8=L8,1,0)))</f>
        <v>3</v>
      </c>
      <c r="BH8" s="128" t="str">
        <f>IF(P8="","",IF(P8&gt;R8,3,IF(P8=R8,1,0)))</f>
        <v/>
      </c>
      <c r="BI8" s="128" t="str">
        <f>IF(S8="","",IF(S8&gt;U8,3,IF(S8=U8,1,0)))</f>
        <v/>
      </c>
      <c r="BJ8" s="128" t="str">
        <f t="shared" si="2"/>
        <v/>
      </c>
      <c r="BK8" s="128" t="str">
        <f t="shared" si="3"/>
        <v/>
      </c>
      <c r="BL8" s="128" t="str">
        <f t="shared" si="4"/>
        <v/>
      </c>
      <c r="BM8" s="128" t="str">
        <f t="shared" si="5"/>
        <v/>
      </c>
      <c r="BN8" s="128" t="str">
        <f t="shared" si="6"/>
        <v/>
      </c>
      <c r="BO8" s="128" t="str">
        <f t="shared" si="7"/>
        <v/>
      </c>
      <c r="BP8" s="128" t="str">
        <f t="shared" si="14"/>
        <v/>
      </c>
      <c r="BQ8" s="128" t="str">
        <f t="shared" si="15"/>
        <v/>
      </c>
      <c r="BR8" s="283" t="str">
        <f t="shared" si="16"/>
        <v/>
      </c>
      <c r="BS8" s="249" t="str">
        <f t="shared" si="8"/>
        <v>aktivní</v>
      </c>
      <c r="BT8" s="125" t="str">
        <f t="shared" si="9"/>
        <v>vynikající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</row>
    <row r="9" spans="1:90" ht="24.95" hidden="1" customHeight="1" x14ac:dyDescent="0.2">
      <c r="A9" s="186" t="s">
        <v>14</v>
      </c>
      <c r="B9" s="187"/>
      <c r="C9" s="323">
        <v>5</v>
      </c>
      <c r="D9" s="295" t="str">
        <f>IF(R5="","",R5)</f>
        <v/>
      </c>
      <c r="E9" s="258" t="s">
        <v>0</v>
      </c>
      <c r="F9" s="259" t="str">
        <f>IF(P5="","",P5)</f>
        <v/>
      </c>
      <c r="G9" s="257" t="str">
        <f>IF(R6="","",R6)</f>
        <v/>
      </c>
      <c r="H9" s="258" t="s">
        <v>0</v>
      </c>
      <c r="I9" s="259" t="str">
        <f>IF(P6="","",P6)</f>
        <v/>
      </c>
      <c r="J9" s="257" t="str">
        <f>IF(R7="","",R7)</f>
        <v/>
      </c>
      <c r="K9" s="258" t="s">
        <v>0</v>
      </c>
      <c r="L9" s="259" t="str">
        <f>IF(P7="","",P7)</f>
        <v/>
      </c>
      <c r="M9" s="257" t="str">
        <f>IF(R8="","",R8)</f>
        <v/>
      </c>
      <c r="N9" s="258" t="s">
        <v>0</v>
      </c>
      <c r="O9" s="259" t="str">
        <f>IF(P8="","",P8)</f>
        <v/>
      </c>
      <c r="P9" s="349"/>
      <c r="Q9" s="350"/>
      <c r="R9" s="351"/>
      <c r="S9" s="260"/>
      <c r="T9" s="261" t="s">
        <v>0</v>
      </c>
      <c r="U9" s="262"/>
      <c r="V9" s="260"/>
      <c r="W9" s="261" t="s">
        <v>0</v>
      </c>
      <c r="X9" s="262"/>
      <c r="Y9" s="260"/>
      <c r="Z9" s="261" t="s">
        <v>0</v>
      </c>
      <c r="AA9" s="262"/>
      <c r="AB9" s="260"/>
      <c r="AC9" s="261" t="s">
        <v>0</v>
      </c>
      <c r="AD9" s="262"/>
      <c r="AE9" s="260"/>
      <c r="AF9" s="261" t="s">
        <v>0</v>
      </c>
      <c r="AG9" s="262"/>
      <c r="AH9" s="260"/>
      <c r="AI9" s="261" t="s">
        <v>0</v>
      </c>
      <c r="AJ9" s="262"/>
      <c r="AK9" s="260"/>
      <c r="AL9" s="261" t="s">
        <v>0</v>
      </c>
      <c r="AM9" s="262"/>
      <c r="AN9" s="260"/>
      <c r="AO9" s="261" t="s">
        <v>0</v>
      </c>
      <c r="AP9" s="262"/>
      <c r="AQ9" s="263"/>
      <c r="AR9" s="263" t="s">
        <v>0</v>
      </c>
      <c r="AS9" s="263"/>
      <c r="AT9" s="260"/>
      <c r="AU9" s="261" t="s">
        <v>0</v>
      </c>
      <c r="AV9" s="262"/>
      <c r="AW9" s="126">
        <f t="shared" si="0"/>
        <v>0</v>
      </c>
      <c r="AX9" s="126">
        <f t="shared" si="10"/>
        <v>0</v>
      </c>
      <c r="AY9" s="126">
        <f t="shared" si="1"/>
        <v>0</v>
      </c>
      <c r="AZ9" s="126">
        <f t="shared" si="11"/>
        <v>0</v>
      </c>
      <c r="BA9" s="234">
        <f t="shared" si="12"/>
        <v>0</v>
      </c>
      <c r="BB9" s="185" t="s">
        <v>0</v>
      </c>
      <c r="BC9" s="309">
        <f t="shared" si="13"/>
        <v>0</v>
      </c>
      <c r="BD9" s="279">
        <f>SUM(BE9:BR9)</f>
        <v>0</v>
      </c>
      <c r="BE9" s="127" t="str">
        <f t="shared" si="17"/>
        <v/>
      </c>
      <c r="BF9" s="128" t="str">
        <f t="shared" si="18"/>
        <v/>
      </c>
      <c r="BG9" s="128" t="str">
        <f t="shared" ref="BG9:BG16" si="19">IF(J9="","",IF(J9&gt;L9,3,IF(J9=L9,1,0)))</f>
        <v/>
      </c>
      <c r="BH9" s="128" t="str">
        <f>IF(M9="","",IF(M9&gt;O9,3,IF(M9=O9,1,0)))</f>
        <v/>
      </c>
      <c r="BI9" s="128" t="str">
        <f>IF(S9="","",IF(S9&gt;U9,3,IF(S9=U9,1,0)))</f>
        <v/>
      </c>
      <c r="BJ9" s="128" t="str">
        <f t="shared" si="2"/>
        <v/>
      </c>
      <c r="BK9" s="128" t="str">
        <f t="shared" si="3"/>
        <v/>
      </c>
      <c r="BL9" s="128" t="str">
        <f t="shared" si="4"/>
        <v/>
      </c>
      <c r="BM9" s="128" t="str">
        <f t="shared" si="5"/>
        <v/>
      </c>
      <c r="BN9" s="128" t="str">
        <f t="shared" si="6"/>
        <v/>
      </c>
      <c r="BO9" s="128" t="str">
        <f t="shared" si="7"/>
        <v/>
      </c>
      <c r="BP9" s="128" t="str">
        <f t="shared" si="14"/>
        <v/>
      </c>
      <c r="BQ9" s="128" t="str">
        <f t="shared" si="15"/>
        <v/>
      </c>
      <c r="BR9" s="283" t="str">
        <f t="shared" si="16"/>
        <v/>
      </c>
      <c r="BS9" s="249" t="str">
        <f t="shared" si="8"/>
        <v>vyrovnané</v>
      </c>
      <c r="BT9" s="125" t="str">
        <f t="shared" si="9"/>
        <v>vynikající</v>
      </c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</row>
    <row r="10" spans="1:90" ht="24.95" hidden="1" customHeight="1" thickBot="1" x14ac:dyDescent="0.25">
      <c r="A10" s="288" t="s">
        <v>15</v>
      </c>
      <c r="B10" s="312"/>
      <c r="C10" s="324">
        <v>6</v>
      </c>
      <c r="D10" s="314" t="str">
        <f>IF(U5="","",U5)</f>
        <v/>
      </c>
      <c r="E10" s="274" t="s">
        <v>0</v>
      </c>
      <c r="F10" s="299" t="str">
        <f>IF(S5="","",S5)</f>
        <v/>
      </c>
      <c r="G10" s="298" t="str">
        <f>IF(U6="","",U6)</f>
        <v/>
      </c>
      <c r="H10" s="274" t="s">
        <v>0</v>
      </c>
      <c r="I10" s="299" t="str">
        <f>IF(S6="","",S6)</f>
        <v/>
      </c>
      <c r="J10" s="298" t="str">
        <f>IF(U7="","",U7)</f>
        <v/>
      </c>
      <c r="K10" s="274" t="s">
        <v>0</v>
      </c>
      <c r="L10" s="299" t="str">
        <f>IF(S7="","",S7)</f>
        <v/>
      </c>
      <c r="M10" s="298" t="str">
        <f>IF(U8="","",U8)</f>
        <v/>
      </c>
      <c r="N10" s="274" t="s">
        <v>0</v>
      </c>
      <c r="O10" s="299" t="str">
        <f>IF(S8="","",S8)</f>
        <v/>
      </c>
      <c r="P10" s="298" t="str">
        <f>IF(U9="","",U9)</f>
        <v/>
      </c>
      <c r="Q10" s="274" t="s">
        <v>0</v>
      </c>
      <c r="R10" s="299" t="str">
        <f>IF(S9="","",S9)</f>
        <v/>
      </c>
      <c r="S10" s="352"/>
      <c r="T10" s="353"/>
      <c r="U10" s="354"/>
      <c r="V10" s="315"/>
      <c r="W10" s="316" t="s">
        <v>0</v>
      </c>
      <c r="X10" s="317"/>
      <c r="Y10" s="315"/>
      <c r="Z10" s="316" t="s">
        <v>0</v>
      </c>
      <c r="AA10" s="317"/>
      <c r="AB10" s="315"/>
      <c r="AC10" s="316" t="s">
        <v>0</v>
      </c>
      <c r="AD10" s="317"/>
      <c r="AE10" s="315"/>
      <c r="AF10" s="316" t="s">
        <v>0</v>
      </c>
      <c r="AG10" s="317"/>
      <c r="AH10" s="315"/>
      <c r="AI10" s="316" t="s">
        <v>0</v>
      </c>
      <c r="AJ10" s="317"/>
      <c r="AK10" s="315"/>
      <c r="AL10" s="316" t="s">
        <v>0</v>
      </c>
      <c r="AM10" s="317"/>
      <c r="AN10" s="315"/>
      <c r="AO10" s="316" t="s">
        <v>0</v>
      </c>
      <c r="AP10" s="317"/>
      <c r="AQ10" s="318"/>
      <c r="AR10" s="318" t="s">
        <v>0</v>
      </c>
      <c r="AS10" s="318"/>
      <c r="AT10" s="315"/>
      <c r="AU10" s="316" t="s">
        <v>0</v>
      </c>
      <c r="AV10" s="317"/>
      <c r="AW10" s="131">
        <f t="shared" si="0"/>
        <v>0</v>
      </c>
      <c r="AX10" s="131">
        <f t="shared" si="10"/>
        <v>0</v>
      </c>
      <c r="AY10" s="131">
        <f t="shared" si="1"/>
        <v>0</v>
      </c>
      <c r="AZ10" s="131">
        <f t="shared" si="11"/>
        <v>0</v>
      </c>
      <c r="BA10" s="242">
        <f t="shared" si="12"/>
        <v>0</v>
      </c>
      <c r="BB10" s="319" t="s">
        <v>0</v>
      </c>
      <c r="BC10" s="243">
        <f t="shared" si="13"/>
        <v>0</v>
      </c>
      <c r="BD10" s="306">
        <f t="shared" ref="BD10:BD19" si="20">SUM(BE10:BR10)</f>
        <v>0</v>
      </c>
      <c r="BE10" s="127" t="str">
        <f t="shared" si="17"/>
        <v/>
      </c>
      <c r="BF10" s="128" t="str">
        <f t="shared" si="18"/>
        <v/>
      </c>
      <c r="BG10" s="128" t="str">
        <f t="shared" si="19"/>
        <v/>
      </c>
      <c r="BH10" s="128" t="str">
        <f t="shared" ref="BH10:BH16" si="21">IF(M10="","",IF(M10&gt;O10,3,IF(M10=O10,1,0)))</f>
        <v/>
      </c>
      <c r="BI10" s="128" t="str">
        <f t="shared" ref="BI10:BI16" si="22">IF(P10="","",IF(P10&gt;R10,3,IF(P10=R10,1,0)))</f>
        <v/>
      </c>
      <c r="BJ10" s="128" t="str">
        <f t="shared" si="2"/>
        <v/>
      </c>
      <c r="BK10" s="128" t="str">
        <f t="shared" si="3"/>
        <v/>
      </c>
      <c r="BL10" s="128" t="str">
        <f t="shared" si="4"/>
        <v/>
      </c>
      <c r="BM10" s="128" t="str">
        <f t="shared" si="5"/>
        <v/>
      </c>
      <c r="BN10" s="128" t="str">
        <f t="shared" si="6"/>
        <v/>
      </c>
      <c r="BO10" s="128" t="str">
        <f t="shared" si="7"/>
        <v/>
      </c>
      <c r="BP10" s="128" t="str">
        <f t="shared" si="14"/>
        <v/>
      </c>
      <c r="BQ10" s="128" t="str">
        <f t="shared" si="15"/>
        <v/>
      </c>
      <c r="BR10" s="283" t="str">
        <f t="shared" si="16"/>
        <v/>
      </c>
      <c r="BS10" s="124" t="str">
        <f t="shared" si="8"/>
        <v>vyrovnané</v>
      </c>
      <c r="BT10" s="125" t="str">
        <f t="shared" si="9"/>
        <v>vynikající</v>
      </c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</row>
    <row r="11" spans="1:90" ht="24.95" hidden="1" customHeight="1" x14ac:dyDescent="0.2">
      <c r="A11" s="245" t="s">
        <v>16</v>
      </c>
      <c r="B11" s="310"/>
      <c r="C11" s="307">
        <v>7</v>
      </c>
      <c r="D11" s="311" t="str">
        <f>IF(X5="","",X5)</f>
        <v/>
      </c>
      <c r="E11" s="289" t="s">
        <v>0</v>
      </c>
      <c r="F11" s="291" t="str">
        <f>IF(V5="","",V5)</f>
        <v/>
      </c>
      <c r="G11" s="290" t="str">
        <f>IF(X6="","",X6)</f>
        <v/>
      </c>
      <c r="H11" s="289" t="s">
        <v>0</v>
      </c>
      <c r="I11" s="291" t="str">
        <f>IF(V6="","",V6)</f>
        <v/>
      </c>
      <c r="J11" s="290" t="str">
        <f>IF(X7="","",X7)</f>
        <v/>
      </c>
      <c r="K11" s="289" t="s">
        <v>0</v>
      </c>
      <c r="L11" s="291" t="str">
        <f>IF(V7="","",V7)</f>
        <v/>
      </c>
      <c r="M11" s="290" t="str">
        <f>IF(X8="","",X8)</f>
        <v/>
      </c>
      <c r="N11" s="289" t="s">
        <v>0</v>
      </c>
      <c r="O11" s="291" t="str">
        <f>IF(V8="","",V8)</f>
        <v/>
      </c>
      <c r="P11" s="290" t="str">
        <f>IF(X9="","",X9)</f>
        <v/>
      </c>
      <c r="Q11" s="289" t="s">
        <v>0</v>
      </c>
      <c r="R11" s="291" t="str">
        <f>IF(V9="","",V9)</f>
        <v/>
      </c>
      <c r="S11" s="290" t="str">
        <f>IF(X10="","",X10)</f>
        <v/>
      </c>
      <c r="T11" s="289" t="s">
        <v>0</v>
      </c>
      <c r="U11" s="291" t="str">
        <f>IF(V10="","",V10)</f>
        <v/>
      </c>
      <c r="V11" s="355"/>
      <c r="W11" s="356"/>
      <c r="X11" s="357"/>
      <c r="Y11" s="267"/>
      <c r="Z11" s="265" t="s">
        <v>0</v>
      </c>
      <c r="AA11" s="266"/>
      <c r="AB11" s="267"/>
      <c r="AC11" s="265" t="s">
        <v>0</v>
      </c>
      <c r="AD11" s="266"/>
      <c r="AE11" s="267"/>
      <c r="AF11" s="265" t="s">
        <v>0</v>
      </c>
      <c r="AG11" s="266"/>
      <c r="AH11" s="267"/>
      <c r="AI11" s="265" t="s">
        <v>0</v>
      </c>
      <c r="AJ11" s="266"/>
      <c r="AK11" s="267"/>
      <c r="AL11" s="265" t="s">
        <v>0</v>
      </c>
      <c r="AM11" s="266"/>
      <c r="AN11" s="267"/>
      <c r="AO11" s="265" t="s">
        <v>0</v>
      </c>
      <c r="AP11" s="266"/>
      <c r="AQ11" s="264"/>
      <c r="AR11" s="264" t="s">
        <v>0</v>
      </c>
      <c r="AS11" s="264"/>
      <c r="AT11" s="267"/>
      <c r="AU11" s="265" t="s">
        <v>0</v>
      </c>
      <c r="AV11" s="266"/>
      <c r="AW11" s="293">
        <f t="shared" si="0"/>
        <v>0</v>
      </c>
      <c r="AX11" s="293">
        <f t="shared" si="10"/>
        <v>0</v>
      </c>
      <c r="AY11" s="293">
        <f t="shared" si="1"/>
        <v>0</v>
      </c>
      <c r="AZ11" s="293">
        <f t="shared" si="11"/>
        <v>0</v>
      </c>
      <c r="BA11" s="294">
        <f t="shared" ref="BA11:BA19" si="23">SUM(D11,G11,J11,M11,P11,S11,V11,Y11,AB11,AE11,AH11,AK11,AN11,AQ11)</f>
        <v>0</v>
      </c>
      <c r="BB11" s="193" t="s">
        <v>0</v>
      </c>
      <c r="BC11" s="194">
        <f t="shared" ref="BC11:BC19" si="24">SUM(F11,I11,L11,O11,R11,U11,X11,AA11,AD11,AG11,AJ11,AM11,AP11,AS11)</f>
        <v>0</v>
      </c>
      <c r="BD11" s="280">
        <f t="shared" si="20"/>
        <v>0</v>
      </c>
      <c r="BE11" s="127" t="str">
        <f t="shared" si="17"/>
        <v/>
      </c>
      <c r="BF11" s="128" t="str">
        <f t="shared" si="18"/>
        <v/>
      </c>
      <c r="BG11" s="128" t="str">
        <f t="shared" si="19"/>
        <v/>
      </c>
      <c r="BH11" s="128" t="str">
        <f t="shared" si="21"/>
        <v/>
      </c>
      <c r="BI11" s="128" t="str">
        <f t="shared" si="22"/>
        <v/>
      </c>
      <c r="BJ11" s="128" t="str">
        <f t="shared" ref="BJ11:BJ19" si="25">IF(S11="","",IF(S11&gt;U11,3,IF(S11=U11,1,0)))</f>
        <v/>
      </c>
      <c r="BK11" s="128" t="str">
        <f t="shared" si="3"/>
        <v/>
      </c>
      <c r="BL11" s="128" t="str">
        <f t="shared" si="4"/>
        <v/>
      </c>
      <c r="BM11" s="128" t="str">
        <f t="shared" si="5"/>
        <v/>
      </c>
      <c r="BN11" s="128" t="str">
        <f t="shared" si="6"/>
        <v/>
      </c>
      <c r="BO11" s="128" t="str">
        <f t="shared" si="7"/>
        <v/>
      </c>
      <c r="BP11" s="128" t="str">
        <f t="shared" si="14"/>
        <v/>
      </c>
      <c r="BQ11" s="128" t="str">
        <f t="shared" si="15"/>
        <v/>
      </c>
      <c r="BR11" s="283" t="str">
        <f t="shared" si="16"/>
        <v/>
      </c>
      <c r="BS11" s="248" t="str">
        <f t="shared" si="8"/>
        <v>vyrovnané</v>
      </c>
      <c r="BT11" s="247" t="str">
        <f t="shared" si="9"/>
        <v>vynikající</v>
      </c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</row>
    <row r="12" spans="1:90" ht="24.95" hidden="1" customHeight="1" x14ac:dyDescent="0.2">
      <c r="A12" s="186" t="s">
        <v>17</v>
      </c>
      <c r="B12" s="187"/>
      <c r="C12" s="287">
        <v>8</v>
      </c>
      <c r="D12" s="295" t="str">
        <f>IF(AA5="","",AA5)</f>
        <v/>
      </c>
      <c r="E12" s="258" t="s">
        <v>0</v>
      </c>
      <c r="F12" s="259" t="str">
        <f>IF(Y5="","",Y5)</f>
        <v/>
      </c>
      <c r="G12" s="257" t="str">
        <f>IF(AA6="","",AA6)</f>
        <v/>
      </c>
      <c r="H12" s="258" t="s">
        <v>0</v>
      </c>
      <c r="I12" s="259" t="str">
        <f>IF(Y6="","",Y6)</f>
        <v/>
      </c>
      <c r="J12" s="257" t="str">
        <f>IF(AA7="","",AA7)</f>
        <v/>
      </c>
      <c r="K12" s="258" t="s">
        <v>0</v>
      </c>
      <c r="L12" s="259" t="str">
        <f>IF(Y7="","",Y7)</f>
        <v/>
      </c>
      <c r="M12" s="257" t="str">
        <f>IF(AA8="","",AA8)</f>
        <v/>
      </c>
      <c r="N12" s="258" t="s">
        <v>0</v>
      </c>
      <c r="O12" s="259" t="str">
        <f>IF(Y8="","",Y8)</f>
        <v/>
      </c>
      <c r="P12" s="257" t="str">
        <f>IF(AA9="","",AA9)</f>
        <v/>
      </c>
      <c r="Q12" s="258" t="s">
        <v>0</v>
      </c>
      <c r="R12" s="259" t="str">
        <f>IF(Y9="","",Y9)</f>
        <v/>
      </c>
      <c r="S12" s="257" t="str">
        <f>IF(AA10="","",AA10)</f>
        <v/>
      </c>
      <c r="T12" s="258" t="s">
        <v>0</v>
      </c>
      <c r="U12" s="259" t="str">
        <f>IF(Y10="","",Y10)</f>
        <v/>
      </c>
      <c r="V12" s="257" t="str">
        <f>IF(AA11="","",AA11)</f>
        <v/>
      </c>
      <c r="W12" s="258" t="s">
        <v>0</v>
      </c>
      <c r="X12" s="259" t="str">
        <f>IF(Y11="","",Y11)</f>
        <v/>
      </c>
      <c r="Y12" s="349"/>
      <c r="Z12" s="350"/>
      <c r="AA12" s="351"/>
      <c r="AB12" s="260"/>
      <c r="AC12" s="261" t="s">
        <v>0</v>
      </c>
      <c r="AD12" s="262"/>
      <c r="AE12" s="260"/>
      <c r="AF12" s="261" t="s">
        <v>0</v>
      </c>
      <c r="AG12" s="262"/>
      <c r="AH12" s="260"/>
      <c r="AI12" s="261" t="s">
        <v>0</v>
      </c>
      <c r="AJ12" s="262"/>
      <c r="AK12" s="260"/>
      <c r="AL12" s="261" t="s">
        <v>0</v>
      </c>
      <c r="AM12" s="262"/>
      <c r="AN12" s="260"/>
      <c r="AO12" s="261" t="s">
        <v>0</v>
      </c>
      <c r="AP12" s="262"/>
      <c r="AQ12" s="263"/>
      <c r="AR12" s="263" t="s">
        <v>0</v>
      </c>
      <c r="AS12" s="263"/>
      <c r="AT12" s="260"/>
      <c r="AU12" s="261" t="s">
        <v>0</v>
      </c>
      <c r="AV12" s="262"/>
      <c r="AW12" s="126">
        <f t="shared" si="0"/>
        <v>0</v>
      </c>
      <c r="AX12" s="126">
        <f t="shared" si="10"/>
        <v>0</v>
      </c>
      <c r="AY12" s="126">
        <f t="shared" si="1"/>
        <v>0</v>
      </c>
      <c r="AZ12" s="126">
        <f t="shared" si="11"/>
        <v>0</v>
      </c>
      <c r="BA12" s="234">
        <f t="shared" si="23"/>
        <v>0</v>
      </c>
      <c r="BB12" s="193" t="s">
        <v>0</v>
      </c>
      <c r="BC12" s="194">
        <f t="shared" si="24"/>
        <v>0</v>
      </c>
      <c r="BD12" s="279">
        <f t="shared" si="20"/>
        <v>0</v>
      </c>
      <c r="BE12" s="127" t="str">
        <f t="shared" si="17"/>
        <v/>
      </c>
      <c r="BF12" s="128" t="str">
        <f t="shared" si="18"/>
        <v/>
      </c>
      <c r="BG12" s="128" t="str">
        <f t="shared" si="19"/>
        <v/>
      </c>
      <c r="BH12" s="128" t="str">
        <f t="shared" si="21"/>
        <v/>
      </c>
      <c r="BI12" s="128" t="str">
        <f t="shared" si="22"/>
        <v/>
      </c>
      <c r="BJ12" s="128" t="str">
        <f t="shared" si="25"/>
        <v/>
      </c>
      <c r="BK12" s="128" t="str">
        <f t="shared" ref="BK12:BK19" si="26">IF(V12="","",IF(V12&gt;X12,3,IF(V12=X12,1,0)))</f>
        <v/>
      </c>
      <c r="BL12" s="128" t="str">
        <f>IF(AB12="","",IF(AB12&gt;AD12,3,IF(AB12=AD12,1,0)))</f>
        <v/>
      </c>
      <c r="BM12" s="128" t="str">
        <f t="shared" si="5"/>
        <v/>
      </c>
      <c r="BN12" s="128" t="str">
        <f t="shared" si="6"/>
        <v/>
      </c>
      <c r="BO12" s="128" t="str">
        <f t="shared" si="7"/>
        <v/>
      </c>
      <c r="BP12" s="128" t="str">
        <f t="shared" si="14"/>
        <v/>
      </c>
      <c r="BQ12" s="128" t="str">
        <f t="shared" si="15"/>
        <v/>
      </c>
      <c r="BR12" s="283" t="str">
        <f t="shared" si="16"/>
        <v/>
      </c>
      <c r="BS12" s="249" t="str">
        <f t="shared" si="8"/>
        <v>vyrovnané</v>
      </c>
      <c r="BT12" s="125" t="str">
        <f t="shared" si="9"/>
        <v>vynikající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</row>
    <row r="13" spans="1:90" ht="24.95" hidden="1" customHeight="1" x14ac:dyDescent="0.2">
      <c r="A13" s="186" t="s">
        <v>18</v>
      </c>
      <c r="B13" s="187"/>
      <c r="C13" s="287">
        <v>9</v>
      </c>
      <c r="D13" s="295" t="str">
        <f>IF(AD5="","",AD5)</f>
        <v/>
      </c>
      <c r="E13" s="258" t="s">
        <v>0</v>
      </c>
      <c r="F13" s="259" t="str">
        <f>IF(AB5="","",AB5)</f>
        <v/>
      </c>
      <c r="G13" s="257" t="str">
        <f>IF(AD6="","",AD6)</f>
        <v/>
      </c>
      <c r="H13" s="258" t="s">
        <v>0</v>
      </c>
      <c r="I13" s="259" t="str">
        <f>IF(AB6="","",AB6)</f>
        <v/>
      </c>
      <c r="J13" s="257" t="str">
        <f>IF(AD7="","",AD7)</f>
        <v/>
      </c>
      <c r="K13" s="258" t="s">
        <v>0</v>
      </c>
      <c r="L13" s="259" t="str">
        <f>IF(AB7="","",AB7)</f>
        <v/>
      </c>
      <c r="M13" s="257" t="str">
        <f>IF(AD8="","",AD8)</f>
        <v/>
      </c>
      <c r="N13" s="258" t="s">
        <v>0</v>
      </c>
      <c r="O13" s="259" t="str">
        <f>IF(AB8="","",AB8)</f>
        <v/>
      </c>
      <c r="P13" s="257" t="str">
        <f>IF(AD9="","",AD9)</f>
        <v/>
      </c>
      <c r="Q13" s="258" t="s">
        <v>0</v>
      </c>
      <c r="R13" s="259" t="str">
        <f>IF(AB9="","",AB9)</f>
        <v/>
      </c>
      <c r="S13" s="257" t="str">
        <f>IF(AD10="","",AD10)</f>
        <v/>
      </c>
      <c r="T13" s="258" t="s">
        <v>0</v>
      </c>
      <c r="U13" s="259" t="str">
        <f>IF(AB10="","",AB10)</f>
        <v/>
      </c>
      <c r="V13" s="257" t="str">
        <f>IF(AD11="","",AD11)</f>
        <v/>
      </c>
      <c r="W13" s="258" t="s">
        <v>0</v>
      </c>
      <c r="X13" s="259" t="str">
        <f>IF(AB11="","",AB11)</f>
        <v/>
      </c>
      <c r="Y13" s="257" t="str">
        <f>IF(AD12="","",AD12)</f>
        <v/>
      </c>
      <c r="Z13" s="258" t="s">
        <v>0</v>
      </c>
      <c r="AA13" s="259" t="str">
        <f>IF(AB12="","",AB12)</f>
        <v/>
      </c>
      <c r="AB13" s="349"/>
      <c r="AC13" s="350"/>
      <c r="AD13" s="351"/>
      <c r="AE13" s="260"/>
      <c r="AF13" s="261" t="s">
        <v>0</v>
      </c>
      <c r="AG13" s="262"/>
      <c r="AH13" s="264"/>
      <c r="AI13" s="265" t="s">
        <v>0</v>
      </c>
      <c r="AJ13" s="266"/>
      <c r="AK13" s="260"/>
      <c r="AL13" s="261" t="s">
        <v>0</v>
      </c>
      <c r="AM13" s="262"/>
      <c r="AN13" s="260"/>
      <c r="AO13" s="261" t="s">
        <v>0</v>
      </c>
      <c r="AP13" s="262"/>
      <c r="AQ13" s="263"/>
      <c r="AR13" s="263" t="s">
        <v>0</v>
      </c>
      <c r="AS13" s="263"/>
      <c r="AT13" s="260"/>
      <c r="AU13" s="261" t="s">
        <v>0</v>
      </c>
      <c r="AV13" s="262"/>
      <c r="AW13" s="126">
        <f t="shared" si="0"/>
        <v>0</v>
      </c>
      <c r="AX13" s="126">
        <f t="shared" si="10"/>
        <v>0</v>
      </c>
      <c r="AY13" s="126">
        <f t="shared" si="1"/>
        <v>0</v>
      </c>
      <c r="AZ13" s="126">
        <f t="shared" si="11"/>
        <v>0</v>
      </c>
      <c r="BA13" s="234">
        <f t="shared" si="23"/>
        <v>0</v>
      </c>
      <c r="BB13" s="193" t="s">
        <v>0</v>
      </c>
      <c r="BC13" s="194">
        <f t="shared" si="24"/>
        <v>0</v>
      </c>
      <c r="BD13" s="279">
        <f t="shared" si="20"/>
        <v>0</v>
      </c>
      <c r="BE13" s="127" t="str">
        <f t="shared" si="17"/>
        <v/>
      </c>
      <c r="BF13" s="128" t="str">
        <f t="shared" si="18"/>
        <v/>
      </c>
      <c r="BG13" s="128" t="str">
        <f t="shared" si="19"/>
        <v/>
      </c>
      <c r="BH13" s="128" t="str">
        <f t="shared" si="21"/>
        <v/>
      </c>
      <c r="BI13" s="128" t="str">
        <f t="shared" si="22"/>
        <v/>
      </c>
      <c r="BJ13" s="128" t="str">
        <f t="shared" si="25"/>
        <v/>
      </c>
      <c r="BK13" s="128" t="str">
        <f t="shared" si="26"/>
        <v/>
      </c>
      <c r="BL13" s="128" t="str">
        <f t="shared" ref="BL13:BL19" si="27">IF(Y13="","",IF(Y13&gt;AA13,3,IF(Y13=AA13,1,0)))</f>
        <v/>
      </c>
      <c r="BM13" s="128" t="str">
        <f>IF(AE13="","",IF(AE13&gt;AG13,3,IF(AE13=AG13,1,0)))</f>
        <v/>
      </c>
      <c r="BN13" s="128" t="str">
        <f t="shared" si="6"/>
        <v/>
      </c>
      <c r="BO13" s="128" t="str">
        <f t="shared" si="7"/>
        <v/>
      </c>
      <c r="BP13" s="128" t="str">
        <f t="shared" si="14"/>
        <v/>
      </c>
      <c r="BQ13" s="128" t="str">
        <f t="shared" si="15"/>
        <v/>
      </c>
      <c r="BR13" s="283" t="str">
        <f t="shared" si="16"/>
        <v/>
      </c>
      <c r="BS13" s="249" t="str">
        <f t="shared" si="8"/>
        <v>vyrovnané</v>
      </c>
      <c r="BT13" s="125" t="str">
        <f t="shared" si="9"/>
        <v>vynikající</v>
      </c>
      <c r="BU13" s="202"/>
      <c r="BV13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</row>
    <row r="14" spans="1:90" ht="24.95" hidden="1" customHeight="1" x14ac:dyDescent="0.2">
      <c r="A14" s="186" t="s">
        <v>19</v>
      </c>
      <c r="B14" s="187"/>
      <c r="C14" s="287">
        <v>10</v>
      </c>
      <c r="D14" s="295" t="str">
        <f>IF(AG5="","",AG5)</f>
        <v/>
      </c>
      <c r="E14" s="258" t="s">
        <v>0</v>
      </c>
      <c r="F14" s="259" t="str">
        <f>IF(AE5="","",AE5)</f>
        <v/>
      </c>
      <c r="G14" s="257" t="str">
        <f>IF(AG6="","",AG6)</f>
        <v/>
      </c>
      <c r="H14" s="258" t="s">
        <v>0</v>
      </c>
      <c r="I14" s="259" t="str">
        <f>IF(AE6="","",AE6)</f>
        <v/>
      </c>
      <c r="J14" s="257" t="str">
        <f>IF(AG7="","",AG7)</f>
        <v/>
      </c>
      <c r="K14" s="258" t="s">
        <v>0</v>
      </c>
      <c r="L14" s="259" t="str">
        <f>IF(AE7="","",AE7)</f>
        <v/>
      </c>
      <c r="M14" s="257" t="str">
        <f>IF(AG8="","",AG8)</f>
        <v/>
      </c>
      <c r="N14" s="258" t="s">
        <v>0</v>
      </c>
      <c r="O14" s="259" t="str">
        <f>IF(AE8="","",AE8)</f>
        <v/>
      </c>
      <c r="P14" s="257" t="str">
        <f>IF(AG9="","",AG9)</f>
        <v/>
      </c>
      <c r="Q14" s="258" t="s">
        <v>0</v>
      </c>
      <c r="R14" s="259" t="str">
        <f>IF(AE9="","",AE9)</f>
        <v/>
      </c>
      <c r="S14" s="257" t="str">
        <f>IF(AG10="","",AG10)</f>
        <v/>
      </c>
      <c r="T14" s="258" t="s">
        <v>0</v>
      </c>
      <c r="U14" s="259" t="str">
        <f>IF(AE10="","",AE10)</f>
        <v/>
      </c>
      <c r="V14" s="257" t="str">
        <f>IF(AG11="","",AG11)</f>
        <v/>
      </c>
      <c r="W14" s="258" t="s">
        <v>0</v>
      </c>
      <c r="X14" s="259" t="str">
        <f>IF(AE11="","",AE11)</f>
        <v/>
      </c>
      <c r="Y14" s="257" t="str">
        <f>IF(AG12="","",AG12)</f>
        <v/>
      </c>
      <c r="Z14" s="258" t="s">
        <v>0</v>
      </c>
      <c r="AA14" s="259" t="str">
        <f>IF(AE12="","",AE12)</f>
        <v/>
      </c>
      <c r="AB14" s="257" t="str">
        <f>IF(AG13="","",AG13)</f>
        <v/>
      </c>
      <c r="AC14" s="258" t="s">
        <v>0</v>
      </c>
      <c r="AD14" s="259" t="str">
        <f>IF(AE13="","",AE13)</f>
        <v/>
      </c>
      <c r="AE14" s="349"/>
      <c r="AF14" s="350"/>
      <c r="AG14" s="351"/>
      <c r="AH14" s="263"/>
      <c r="AI14" s="261" t="s">
        <v>0</v>
      </c>
      <c r="AJ14" s="262"/>
      <c r="AK14" s="267"/>
      <c r="AL14" s="265" t="s">
        <v>0</v>
      </c>
      <c r="AM14" s="266"/>
      <c r="AN14" s="260"/>
      <c r="AO14" s="261" t="s">
        <v>0</v>
      </c>
      <c r="AP14" s="262"/>
      <c r="AQ14" s="263"/>
      <c r="AR14" s="263" t="s">
        <v>0</v>
      </c>
      <c r="AS14" s="263"/>
      <c r="AT14" s="260"/>
      <c r="AU14" s="261" t="s">
        <v>0</v>
      </c>
      <c r="AV14" s="262"/>
      <c r="AW14" s="126">
        <f t="shared" si="0"/>
        <v>0</v>
      </c>
      <c r="AX14" s="126">
        <f t="shared" si="10"/>
        <v>0</v>
      </c>
      <c r="AY14" s="126">
        <f t="shared" si="1"/>
        <v>0</v>
      </c>
      <c r="AZ14" s="126">
        <f t="shared" si="11"/>
        <v>0</v>
      </c>
      <c r="BA14" s="234">
        <f t="shared" si="23"/>
        <v>0</v>
      </c>
      <c r="BB14" s="185" t="s">
        <v>0</v>
      </c>
      <c r="BC14" s="194">
        <f t="shared" si="24"/>
        <v>0</v>
      </c>
      <c r="BD14" s="279">
        <f t="shared" si="20"/>
        <v>0</v>
      </c>
      <c r="BE14" s="127" t="str">
        <f t="shared" si="17"/>
        <v/>
      </c>
      <c r="BF14" s="128" t="str">
        <f t="shared" si="18"/>
        <v/>
      </c>
      <c r="BG14" s="128" t="str">
        <f t="shared" si="19"/>
        <v/>
      </c>
      <c r="BH14" s="128" t="str">
        <f t="shared" si="21"/>
        <v/>
      </c>
      <c r="BI14" s="128" t="str">
        <f t="shared" si="22"/>
        <v/>
      </c>
      <c r="BJ14" s="128" t="str">
        <f t="shared" si="25"/>
        <v/>
      </c>
      <c r="BK14" s="128" t="str">
        <f t="shared" si="26"/>
        <v/>
      </c>
      <c r="BL14" s="128" t="str">
        <f t="shared" si="27"/>
        <v/>
      </c>
      <c r="BM14" s="128" t="str">
        <f t="shared" ref="BM14:BM19" si="28">IF(AB14="","",IF(AB14&gt;AD14,3,IF(AB14=AD14,1,0)))</f>
        <v/>
      </c>
      <c r="BN14" s="128" t="str">
        <f>IF(AH14="","",IF(AH14&gt;AJ14,3,IF(AH14=AJ14,1,0)))</f>
        <v/>
      </c>
      <c r="BO14" s="128" t="str">
        <f t="shared" si="7"/>
        <v/>
      </c>
      <c r="BP14" s="128" t="str">
        <f t="shared" si="14"/>
        <v/>
      </c>
      <c r="BQ14" s="128" t="str">
        <f t="shared" si="15"/>
        <v/>
      </c>
      <c r="BR14" s="283" t="str">
        <f t="shared" si="16"/>
        <v/>
      </c>
      <c r="BS14" s="249" t="str">
        <f t="shared" si="8"/>
        <v>vyrovnané</v>
      </c>
      <c r="BT14" s="125" t="str">
        <f t="shared" si="9"/>
        <v>vynikající</v>
      </c>
      <c r="BU14" s="202"/>
      <c r="BV14" s="202"/>
      <c r="BW14" s="202"/>
      <c r="BX14"/>
      <c r="BY14" s="202"/>
      <c r="BZ14" s="202"/>
      <c r="CA14" s="202"/>
      <c r="CB14" s="202"/>
      <c r="CC14" s="202"/>
      <c r="CD14" s="202"/>
      <c r="CE14" s="202"/>
      <c r="CF14" s="202"/>
      <c r="CG14" s="202"/>
      <c r="CI14" s="202"/>
      <c r="CJ14" s="202"/>
      <c r="CK14" s="202"/>
      <c r="CL14" s="202"/>
    </row>
    <row r="15" spans="1:90" ht="24.75" hidden="1" customHeight="1" x14ac:dyDescent="0.2">
      <c r="A15" s="186" t="s">
        <v>20</v>
      </c>
      <c r="B15" s="121"/>
      <c r="C15" s="287">
        <v>11</v>
      </c>
      <c r="D15" s="296" t="str">
        <f>IF(AJ5="","",AJ5)</f>
        <v/>
      </c>
      <c r="E15" s="258" t="s">
        <v>0</v>
      </c>
      <c r="F15" s="269" t="str">
        <f>IF(AH5="","",AH5)</f>
        <v/>
      </c>
      <c r="G15" s="268" t="str">
        <f>IF(AJ6="","",AJ6)</f>
        <v/>
      </c>
      <c r="H15" s="258" t="s">
        <v>0</v>
      </c>
      <c r="I15" s="269" t="str">
        <f>IF(AH6="","",AH6)</f>
        <v/>
      </c>
      <c r="J15" s="268" t="str">
        <f>IF(AJ7="","",AJ7)</f>
        <v/>
      </c>
      <c r="K15" s="258" t="s">
        <v>0</v>
      </c>
      <c r="L15" s="269" t="str">
        <f>IF(AH7="","",AH7)</f>
        <v/>
      </c>
      <c r="M15" s="257" t="str">
        <f>IF(AJ8="","",AJ8)</f>
        <v/>
      </c>
      <c r="N15" s="258" t="s">
        <v>0</v>
      </c>
      <c r="O15" s="259" t="str">
        <f>IF(AH8="","",AH8)</f>
        <v/>
      </c>
      <c r="P15" s="257" t="str">
        <f>IF(AJ9="","",AJ9)</f>
        <v/>
      </c>
      <c r="Q15" s="258" t="s">
        <v>0</v>
      </c>
      <c r="R15" s="259" t="str">
        <f>IF(AH9="","",AH9)</f>
        <v/>
      </c>
      <c r="S15" s="257" t="str">
        <f>IF(AJ10="","",AJ10)</f>
        <v/>
      </c>
      <c r="T15" s="258" t="s">
        <v>0</v>
      </c>
      <c r="U15" s="259" t="str">
        <f>IF(AH10="","",AH10)</f>
        <v/>
      </c>
      <c r="V15" s="257" t="str">
        <f>IF(AJ11="","",AJ11)</f>
        <v/>
      </c>
      <c r="W15" s="258" t="s">
        <v>0</v>
      </c>
      <c r="X15" s="259" t="str">
        <f>IF(AH11="","",AH11)</f>
        <v/>
      </c>
      <c r="Y15" s="257" t="str">
        <f>IF(AJ12="","",AJ12)</f>
        <v/>
      </c>
      <c r="Z15" s="258" t="s">
        <v>0</v>
      </c>
      <c r="AA15" s="259" t="str">
        <f>IF(AH12="","",AH12)</f>
        <v/>
      </c>
      <c r="AB15" s="257" t="str">
        <f>IF(AJ13="","",AJ13)</f>
        <v/>
      </c>
      <c r="AC15" s="258" t="s">
        <v>0</v>
      </c>
      <c r="AD15" s="259" t="str">
        <f>IF(AH13="","",AH13)</f>
        <v/>
      </c>
      <c r="AE15" s="268" t="str">
        <f>IF(AJ14="","",AJ14)</f>
        <v/>
      </c>
      <c r="AF15" s="258" t="s">
        <v>0</v>
      </c>
      <c r="AG15" s="269" t="str">
        <f>IF(AH14="","",AH14)</f>
        <v/>
      </c>
      <c r="AH15" s="349"/>
      <c r="AI15" s="350"/>
      <c r="AJ15" s="351"/>
      <c r="AK15" s="260"/>
      <c r="AL15" s="261" t="s">
        <v>0</v>
      </c>
      <c r="AM15" s="262"/>
      <c r="AN15" s="260"/>
      <c r="AO15" s="261" t="s">
        <v>0</v>
      </c>
      <c r="AP15" s="262"/>
      <c r="AQ15" s="263"/>
      <c r="AR15" s="263" t="s">
        <v>0</v>
      </c>
      <c r="AS15" s="263"/>
      <c r="AT15" s="260"/>
      <c r="AU15" s="261" t="s">
        <v>0</v>
      </c>
      <c r="AV15" s="262"/>
      <c r="AW15" s="126">
        <f t="shared" si="0"/>
        <v>0</v>
      </c>
      <c r="AX15" s="126">
        <f t="shared" si="10"/>
        <v>0</v>
      </c>
      <c r="AY15" s="126">
        <f t="shared" si="1"/>
        <v>0</v>
      </c>
      <c r="AZ15" s="126">
        <f t="shared" si="11"/>
        <v>0</v>
      </c>
      <c r="BA15" s="234">
        <f t="shared" si="23"/>
        <v>0</v>
      </c>
      <c r="BB15" s="123" t="s">
        <v>0</v>
      </c>
      <c r="BC15" s="194">
        <f t="shared" si="24"/>
        <v>0</v>
      </c>
      <c r="BD15" s="279">
        <f t="shared" si="20"/>
        <v>0</v>
      </c>
      <c r="BE15" s="127" t="str">
        <f t="shared" si="17"/>
        <v/>
      </c>
      <c r="BF15" s="128" t="str">
        <f t="shared" si="18"/>
        <v/>
      </c>
      <c r="BG15" s="128" t="str">
        <f t="shared" si="19"/>
        <v/>
      </c>
      <c r="BH15" s="128" t="str">
        <f t="shared" si="21"/>
        <v/>
      </c>
      <c r="BI15" s="128" t="str">
        <f t="shared" si="22"/>
        <v/>
      </c>
      <c r="BJ15" s="128" t="str">
        <f t="shared" si="25"/>
        <v/>
      </c>
      <c r="BK15" s="128" t="str">
        <f t="shared" si="26"/>
        <v/>
      </c>
      <c r="BL15" s="128" t="str">
        <f t="shared" si="27"/>
        <v/>
      </c>
      <c r="BM15" s="128" t="str">
        <f t="shared" si="28"/>
        <v/>
      </c>
      <c r="BN15" s="128" t="str">
        <f>IF(AE15="","",IF(AE15&gt;AG15,3,IF(AE15=AG15,1,0)))</f>
        <v/>
      </c>
      <c r="BO15" s="128" t="str">
        <f>IF(AK15="","",IF(AK15&gt;AM15,3,IF(AK15=AM15,1,0)))</f>
        <v/>
      </c>
      <c r="BP15" s="128" t="str">
        <f t="shared" si="14"/>
        <v/>
      </c>
      <c r="BQ15" s="128" t="str">
        <f t="shared" si="15"/>
        <v/>
      </c>
      <c r="BR15" s="283" t="str">
        <f t="shared" si="16"/>
        <v/>
      </c>
      <c r="BS15" s="249" t="str">
        <f t="shared" si="8"/>
        <v>vyrovnané</v>
      </c>
      <c r="BT15" s="125" t="str">
        <f t="shared" si="9"/>
        <v>vynikající</v>
      </c>
    </row>
    <row r="16" spans="1:90" ht="24.75" hidden="1" customHeight="1" thickBot="1" x14ac:dyDescent="0.25">
      <c r="A16" s="288" t="s">
        <v>21</v>
      </c>
      <c r="B16" s="130"/>
      <c r="C16" s="313">
        <v>12</v>
      </c>
      <c r="D16" s="297" t="str">
        <f>IF(AM5="","",AM5)</f>
        <v/>
      </c>
      <c r="E16" s="274" t="s">
        <v>0</v>
      </c>
      <c r="F16" s="275" t="str">
        <f>IF(AK5="","",AK5)</f>
        <v/>
      </c>
      <c r="G16" s="273" t="str">
        <f>IF(AM6="","",AM6)</f>
        <v/>
      </c>
      <c r="H16" s="274" t="s">
        <v>0</v>
      </c>
      <c r="I16" s="275" t="str">
        <f>IF(AK6="","",AK6)</f>
        <v/>
      </c>
      <c r="J16" s="273" t="str">
        <f>IF(AM7="","",AM7)</f>
        <v/>
      </c>
      <c r="K16" s="274" t="s">
        <v>0</v>
      </c>
      <c r="L16" s="275" t="str">
        <f>IF(AK7="","",AK7)</f>
        <v/>
      </c>
      <c r="M16" s="298" t="str">
        <f>IF(AM8="","",AM8)</f>
        <v/>
      </c>
      <c r="N16" s="274" t="s">
        <v>0</v>
      </c>
      <c r="O16" s="299" t="str">
        <f>IF(AK8="","",AK8)</f>
        <v/>
      </c>
      <c r="P16" s="298" t="str">
        <f>IF(AM9="","",AM9)</f>
        <v/>
      </c>
      <c r="Q16" s="274" t="s">
        <v>0</v>
      </c>
      <c r="R16" s="299" t="str">
        <f>IF(AK9="","",AK9)</f>
        <v/>
      </c>
      <c r="S16" s="298" t="str">
        <f>IF(AM10="","",AM10)</f>
        <v/>
      </c>
      <c r="T16" s="274" t="s">
        <v>0</v>
      </c>
      <c r="U16" s="299" t="str">
        <f>IF(AK10="","",AK10)</f>
        <v/>
      </c>
      <c r="V16" s="298" t="str">
        <f>IF(AM11="","",AM11)</f>
        <v/>
      </c>
      <c r="W16" s="274" t="s">
        <v>0</v>
      </c>
      <c r="X16" s="299" t="str">
        <f>IF(AK11="","",AK11)</f>
        <v/>
      </c>
      <c r="Y16" s="298" t="str">
        <f>IF(AM12="","",AM12)</f>
        <v/>
      </c>
      <c r="Z16" s="274" t="s">
        <v>0</v>
      </c>
      <c r="AA16" s="299" t="str">
        <f>IF(AK12="","",AK12)</f>
        <v/>
      </c>
      <c r="AB16" s="298" t="str">
        <f>IF(AM13="","",AM13)</f>
        <v/>
      </c>
      <c r="AC16" s="274" t="s">
        <v>0</v>
      </c>
      <c r="AD16" s="299" t="str">
        <f>IF(AK13="","",AK13)</f>
        <v/>
      </c>
      <c r="AE16" s="273" t="str">
        <f>IF(AM14="","",AM14)</f>
        <v/>
      </c>
      <c r="AF16" s="274" t="s">
        <v>0</v>
      </c>
      <c r="AG16" s="275" t="str">
        <f>IF(AK14="","",AK14)</f>
        <v/>
      </c>
      <c r="AH16" s="273" t="str">
        <f>IF(AM15="","",AM15)</f>
        <v/>
      </c>
      <c r="AI16" s="274" t="s">
        <v>0</v>
      </c>
      <c r="AJ16" s="275" t="str">
        <f>IF(AK15="","",AK15)</f>
        <v/>
      </c>
      <c r="AK16" s="352"/>
      <c r="AL16" s="353"/>
      <c r="AM16" s="354"/>
      <c r="AN16" s="300"/>
      <c r="AO16" s="301" t="s">
        <v>0</v>
      </c>
      <c r="AP16" s="302"/>
      <c r="AQ16" s="303"/>
      <c r="AR16" s="303" t="s">
        <v>0</v>
      </c>
      <c r="AS16" s="303"/>
      <c r="AT16" s="300"/>
      <c r="AU16" s="301" t="s">
        <v>0</v>
      </c>
      <c r="AV16" s="302"/>
      <c r="AW16" s="131">
        <f t="shared" si="0"/>
        <v>0</v>
      </c>
      <c r="AX16" s="131">
        <f t="shared" si="10"/>
        <v>0</v>
      </c>
      <c r="AY16" s="131">
        <f t="shared" si="1"/>
        <v>0</v>
      </c>
      <c r="AZ16" s="131">
        <f t="shared" si="11"/>
        <v>0</v>
      </c>
      <c r="BA16" s="304">
        <f t="shared" si="23"/>
        <v>0</v>
      </c>
      <c r="BB16" s="305" t="s">
        <v>0</v>
      </c>
      <c r="BC16" s="243">
        <f t="shared" si="24"/>
        <v>0</v>
      </c>
      <c r="BD16" s="306">
        <f t="shared" si="20"/>
        <v>0</v>
      </c>
      <c r="BE16" s="127" t="str">
        <f t="shared" si="17"/>
        <v/>
      </c>
      <c r="BF16" s="128" t="str">
        <f t="shared" si="18"/>
        <v/>
      </c>
      <c r="BG16" s="128" t="str">
        <f t="shared" si="19"/>
        <v/>
      </c>
      <c r="BH16" s="128" t="str">
        <f t="shared" si="21"/>
        <v/>
      </c>
      <c r="BI16" s="128" t="str">
        <f t="shared" si="22"/>
        <v/>
      </c>
      <c r="BJ16" s="128" t="str">
        <f t="shared" si="25"/>
        <v/>
      </c>
      <c r="BK16" s="128" t="str">
        <f t="shared" si="26"/>
        <v/>
      </c>
      <c r="BL16" s="128" t="str">
        <f t="shared" si="27"/>
        <v/>
      </c>
      <c r="BM16" s="128" t="str">
        <f t="shared" si="28"/>
        <v/>
      </c>
      <c r="BN16" s="128" t="str">
        <f>IF(AE16="","",IF(AE16&gt;AG16,3,IF(AE16=AG16,1,0)))</f>
        <v/>
      </c>
      <c r="BO16" s="128" t="str">
        <f>IF(AH16="","",IF(AH16&gt;AJ16,3,IF(AH16=AJ16,1,0)))</f>
        <v/>
      </c>
      <c r="BP16" s="128" t="str">
        <f>IF(AN16="","",IF(AN16&gt;AP16,3,IF(AN16=AP16,1,0)))</f>
        <v/>
      </c>
      <c r="BQ16" s="128" t="str">
        <f t="shared" si="15"/>
        <v/>
      </c>
      <c r="BR16" s="283" t="str">
        <f t="shared" si="16"/>
        <v/>
      </c>
      <c r="BS16" s="249" t="str">
        <f t="shared" si="8"/>
        <v>vyrovnané</v>
      </c>
      <c r="BT16" s="125" t="str">
        <f t="shared" si="9"/>
        <v>vynikající</v>
      </c>
    </row>
    <row r="17" spans="1:83" ht="24.75" hidden="1" customHeight="1" x14ac:dyDescent="0.2">
      <c r="A17" s="245" t="s">
        <v>22</v>
      </c>
      <c r="B17" s="181"/>
      <c r="C17" s="244">
        <v>13</v>
      </c>
      <c r="D17" s="270" t="str">
        <f>IF(AP5="","",AP5)</f>
        <v/>
      </c>
      <c r="E17" s="289" t="s">
        <v>0</v>
      </c>
      <c r="F17" s="271" t="str">
        <f>IF(AN5="","",AN5)</f>
        <v/>
      </c>
      <c r="G17" s="270" t="str">
        <f>IF(AP6="","",AP6)</f>
        <v/>
      </c>
      <c r="H17" s="289" t="s">
        <v>0</v>
      </c>
      <c r="I17" s="271" t="str">
        <f>IF(AN6="","",AN6)</f>
        <v/>
      </c>
      <c r="J17" s="270" t="str">
        <f>IF(AP7="","",AP7)</f>
        <v/>
      </c>
      <c r="K17" s="289" t="s">
        <v>0</v>
      </c>
      <c r="L17" s="271" t="str">
        <f>IF(AN7="","",AN7)</f>
        <v/>
      </c>
      <c r="M17" s="290" t="str">
        <f>IF(AP8="","",AP8)</f>
        <v/>
      </c>
      <c r="N17" s="289" t="s">
        <v>0</v>
      </c>
      <c r="O17" s="291" t="str">
        <f>IF(AN8="","",AN8)</f>
        <v/>
      </c>
      <c r="P17" s="290" t="str">
        <f>IF(AP9="","",AP9)</f>
        <v/>
      </c>
      <c r="Q17" s="289" t="s">
        <v>0</v>
      </c>
      <c r="R17" s="291" t="str">
        <f>IF(AN9="","",AN9)</f>
        <v/>
      </c>
      <c r="S17" s="290" t="str">
        <f>IF(AP10="","",AP10)</f>
        <v/>
      </c>
      <c r="T17" s="289" t="s">
        <v>0</v>
      </c>
      <c r="U17" s="291" t="str">
        <f>IF(AN10="","",AN10)</f>
        <v/>
      </c>
      <c r="V17" s="290" t="str">
        <f>IF(AP11="","",AP11)</f>
        <v/>
      </c>
      <c r="W17" s="289" t="s">
        <v>0</v>
      </c>
      <c r="X17" s="291" t="str">
        <f>IF(AN11="","",AN11)</f>
        <v/>
      </c>
      <c r="Y17" s="290" t="str">
        <f>IF(AP12="","",AP12)</f>
        <v/>
      </c>
      <c r="Z17" s="289" t="s">
        <v>0</v>
      </c>
      <c r="AA17" s="291" t="str">
        <f>IF(AN12="","",AN12)</f>
        <v/>
      </c>
      <c r="AB17" s="290" t="str">
        <f>IF(AP13="","",AP13)</f>
        <v/>
      </c>
      <c r="AC17" s="289" t="s">
        <v>0</v>
      </c>
      <c r="AD17" s="291" t="str">
        <f>IF(AN13="","",AN13)</f>
        <v/>
      </c>
      <c r="AE17" s="270" t="str">
        <f>IF(AP14="","",AP14)</f>
        <v/>
      </c>
      <c r="AF17" s="289" t="s">
        <v>0</v>
      </c>
      <c r="AG17" s="271" t="str">
        <f>IF(AN14="","",AN14)</f>
        <v/>
      </c>
      <c r="AH17" s="270" t="str">
        <f>IF(AP15="","",AP15)</f>
        <v/>
      </c>
      <c r="AI17" s="289" t="s">
        <v>0</v>
      </c>
      <c r="AJ17" s="271" t="str">
        <f>IF(AN15="","",AN15)</f>
        <v/>
      </c>
      <c r="AK17" s="270" t="str">
        <f>IF(AP16="","",AP16)</f>
        <v/>
      </c>
      <c r="AL17" s="289" t="s">
        <v>0</v>
      </c>
      <c r="AM17" s="271" t="str">
        <f>IF(AN16="","",AN16)</f>
        <v/>
      </c>
      <c r="AN17" s="355"/>
      <c r="AO17" s="356"/>
      <c r="AP17" s="357"/>
      <c r="AQ17" s="264"/>
      <c r="AR17" s="264" t="s">
        <v>0</v>
      </c>
      <c r="AS17" s="264"/>
      <c r="AT17" s="267"/>
      <c r="AU17" s="265" t="s">
        <v>0</v>
      </c>
      <c r="AV17" s="292"/>
      <c r="AW17" s="293">
        <f t="shared" si="0"/>
        <v>0</v>
      </c>
      <c r="AX17" s="293">
        <f t="shared" si="10"/>
        <v>0</v>
      </c>
      <c r="AY17" s="293">
        <f t="shared" si="1"/>
        <v>0</v>
      </c>
      <c r="AZ17" s="293">
        <f t="shared" si="11"/>
        <v>0</v>
      </c>
      <c r="BA17" s="294">
        <f t="shared" si="23"/>
        <v>0</v>
      </c>
      <c r="BB17" s="123" t="s">
        <v>0</v>
      </c>
      <c r="BC17" s="194">
        <f t="shared" si="24"/>
        <v>0</v>
      </c>
      <c r="BD17" s="280">
        <f t="shared" si="20"/>
        <v>0</v>
      </c>
      <c r="BE17" s="127" t="str">
        <f t="shared" si="17"/>
        <v/>
      </c>
      <c r="BF17" s="128" t="str">
        <f>IF(G17="","",IF(G17&gt;I17,3,IF(G17=I17,1,0)))</f>
        <v/>
      </c>
      <c r="BG17" s="128" t="str">
        <f>IF(J17="","",IF(J17&gt;L17,3,IF(J17=L17,1,0)))</f>
        <v/>
      </c>
      <c r="BH17" s="128" t="str">
        <f>IF(M17="","",IF(M17&gt;O17,3,IF(M17=O17,1,0)))</f>
        <v/>
      </c>
      <c r="BI17" s="128" t="str">
        <f>IF(P17="","",IF(P17&gt;R17,3,IF(P17=R17,1,0)))</f>
        <v/>
      </c>
      <c r="BJ17" s="128" t="str">
        <f t="shared" si="25"/>
        <v/>
      </c>
      <c r="BK17" s="128" t="str">
        <f t="shared" si="26"/>
        <v/>
      </c>
      <c r="BL17" s="128" t="str">
        <f t="shared" si="27"/>
        <v/>
      </c>
      <c r="BM17" s="128" t="str">
        <f t="shared" si="28"/>
        <v/>
      </c>
      <c r="BN17" s="128" t="str">
        <f>IF(AE17="","",IF(AE17&gt;AG17,3,IF(AE17=AG17,1,0)))</f>
        <v/>
      </c>
      <c r="BO17" s="128" t="str">
        <f>IF(AH17="","",IF(AH17&gt;AJ17,3,IF(AH17=AJ17,1,0)))</f>
        <v/>
      </c>
      <c r="BP17" s="128" t="str">
        <f>IF(AK17="","",IF(AK17&gt;AM17,3,IF(AK17=AM17,1,0)))</f>
        <v/>
      </c>
      <c r="BQ17" s="128" t="str">
        <f t="shared" si="15"/>
        <v/>
      </c>
      <c r="BR17" s="283" t="str">
        <f t="shared" si="16"/>
        <v/>
      </c>
      <c r="BS17" s="249" t="str">
        <f t="shared" si="8"/>
        <v>vyrovnané</v>
      </c>
      <c r="BT17" s="125" t="str">
        <f t="shared" si="9"/>
        <v>vynikající</v>
      </c>
      <c r="CE17" s="202"/>
    </row>
    <row r="18" spans="1:83" ht="24.75" hidden="1" customHeight="1" x14ac:dyDescent="0.2">
      <c r="A18" s="245" t="s">
        <v>23</v>
      </c>
      <c r="B18" s="181"/>
      <c r="C18" s="246">
        <v>14</v>
      </c>
      <c r="D18" s="270" t="str">
        <f>IF(AS5="","",AS5)</f>
        <v/>
      </c>
      <c r="E18" s="258" t="s">
        <v>0</v>
      </c>
      <c r="F18" s="271" t="str">
        <f>IF(AQ5="","",AQ5)</f>
        <v/>
      </c>
      <c r="G18" s="270" t="str">
        <f>IF(AS6="","",AS6)</f>
        <v/>
      </c>
      <c r="H18" s="258" t="s">
        <v>0</v>
      </c>
      <c r="I18" s="271" t="str">
        <f>IF(AQ6="","",AQ6)</f>
        <v/>
      </c>
      <c r="J18" s="268" t="str">
        <f>IF(AS7="","",AS7)</f>
        <v/>
      </c>
      <c r="K18" s="258" t="s">
        <v>0</v>
      </c>
      <c r="L18" s="271" t="str">
        <f>IF(AQ7="","",AQ7)</f>
        <v/>
      </c>
      <c r="M18" s="257" t="str">
        <f>IF(AS8="","",AS8)</f>
        <v/>
      </c>
      <c r="N18" s="258" t="s">
        <v>0</v>
      </c>
      <c r="O18" s="259" t="str">
        <f>IF(AQ8="","",AQ8)</f>
        <v/>
      </c>
      <c r="P18" s="257" t="str">
        <f>IF(AS9="","",AS9)</f>
        <v/>
      </c>
      <c r="Q18" s="258" t="s">
        <v>0</v>
      </c>
      <c r="R18" s="259" t="str">
        <f>IF(AQ9="","",AQ9)</f>
        <v/>
      </c>
      <c r="S18" s="257" t="str">
        <f>IF(AS10="","",AS10)</f>
        <v/>
      </c>
      <c r="T18" s="258" t="s">
        <v>0</v>
      </c>
      <c r="U18" s="259" t="str">
        <f>IF(AQ10="","",AQ10)</f>
        <v/>
      </c>
      <c r="V18" s="257" t="str">
        <f>IF(AS11="","",AS11)</f>
        <v/>
      </c>
      <c r="W18" s="258" t="s">
        <v>0</v>
      </c>
      <c r="X18" s="259" t="str">
        <f>IF(AQ11="","",AQ11)</f>
        <v/>
      </c>
      <c r="Y18" s="257" t="str">
        <f>IF(AS12="","",AS12)</f>
        <v/>
      </c>
      <c r="Z18" s="258" t="s">
        <v>0</v>
      </c>
      <c r="AA18" s="259" t="str">
        <f>IF(AQ12="","",AQ12)</f>
        <v/>
      </c>
      <c r="AB18" s="257" t="str">
        <f>IF(AS13="","",AS13)</f>
        <v/>
      </c>
      <c r="AC18" s="258" t="s">
        <v>0</v>
      </c>
      <c r="AD18" s="259" t="str">
        <f>IF(AQ13="","",AQ13)</f>
        <v/>
      </c>
      <c r="AE18" s="270" t="str">
        <f>IF(AS14="","",AS14)</f>
        <v/>
      </c>
      <c r="AF18" s="258" t="s">
        <v>0</v>
      </c>
      <c r="AG18" s="271" t="str">
        <f>IF(AQ14="","",AQ14)</f>
        <v/>
      </c>
      <c r="AH18" s="270" t="str">
        <f>IF(AS15="","",AS15)</f>
        <v/>
      </c>
      <c r="AI18" s="258" t="s">
        <v>0</v>
      </c>
      <c r="AJ18" s="271" t="str">
        <f>IF(AQ15="","",AQ15)</f>
        <v/>
      </c>
      <c r="AK18" s="270" t="str">
        <f>IF(AS16="","",AS16)</f>
        <v/>
      </c>
      <c r="AL18" s="258" t="s">
        <v>0</v>
      </c>
      <c r="AM18" s="271" t="str">
        <f>IF(AQ16="","",AQ16)</f>
        <v/>
      </c>
      <c r="AN18" s="270" t="str">
        <f>IF(AS17="","",AS17)</f>
        <v/>
      </c>
      <c r="AO18" s="258" t="s">
        <v>0</v>
      </c>
      <c r="AP18" s="271" t="str">
        <f>IF(AQ17="","",AQ17)</f>
        <v/>
      </c>
      <c r="AQ18" s="355"/>
      <c r="AR18" s="356"/>
      <c r="AS18" s="357"/>
      <c r="AT18" s="260"/>
      <c r="AU18" s="263" t="s">
        <v>0</v>
      </c>
      <c r="AV18" s="272"/>
      <c r="AW18" s="126">
        <f t="shared" si="0"/>
        <v>0</v>
      </c>
      <c r="AX18" s="126">
        <f t="shared" si="10"/>
        <v>0</v>
      </c>
      <c r="AY18" s="126">
        <f t="shared" si="1"/>
        <v>0</v>
      </c>
      <c r="AZ18" s="126">
        <f t="shared" si="11"/>
        <v>0</v>
      </c>
      <c r="BA18" s="234">
        <f t="shared" si="23"/>
        <v>0</v>
      </c>
      <c r="BB18" s="180" t="s">
        <v>0</v>
      </c>
      <c r="BC18" s="194">
        <f t="shared" si="24"/>
        <v>0</v>
      </c>
      <c r="BD18" s="280">
        <f t="shared" si="20"/>
        <v>0</v>
      </c>
      <c r="BE18" s="127" t="str">
        <f t="shared" si="17"/>
        <v/>
      </c>
      <c r="BF18" s="128" t="str">
        <f>IF(G18="","",IF(G18&gt;I18,3,IF(G18=I18,1,0)))</f>
        <v/>
      </c>
      <c r="BG18" s="128" t="str">
        <f>IF(J18="","",IF(J18&gt;L18,3,IF(J18=L18,1,0)))</f>
        <v/>
      </c>
      <c r="BH18" s="128" t="str">
        <f>IF(M18="","",IF(M18&gt;O18,3,IF(M18=O18,1,0)))</f>
        <v/>
      </c>
      <c r="BI18" s="128" t="str">
        <f>IF(P18="","",IF(P18&gt;R18,3,IF(P18=R18,1,0)))</f>
        <v/>
      </c>
      <c r="BJ18" s="128" t="str">
        <f t="shared" si="25"/>
        <v/>
      </c>
      <c r="BK18" s="128" t="str">
        <f t="shared" si="26"/>
        <v/>
      </c>
      <c r="BL18" s="128" t="str">
        <f t="shared" si="27"/>
        <v/>
      </c>
      <c r="BM18" s="128" t="str">
        <f t="shared" si="28"/>
        <v/>
      </c>
      <c r="BN18" s="128" t="str">
        <f>IF(AE18="","",IF(AE18&gt;AG18,3,IF(AE18=AG18,1,0)))</f>
        <v/>
      </c>
      <c r="BO18" s="128" t="str">
        <f>IF(AH18="","",IF(AH18&gt;AJ18,3,IF(AH18=AJ18,1,0)))</f>
        <v/>
      </c>
      <c r="BP18" s="128" t="str">
        <f>IF(AK18="","",IF(AK18&gt;AM18,3,IF(AK18=AM18,1,0)))</f>
        <v/>
      </c>
      <c r="BQ18" s="128" t="str">
        <f t="shared" si="15"/>
        <v/>
      </c>
      <c r="BR18" s="283" t="str">
        <f t="shared" si="16"/>
        <v/>
      </c>
      <c r="BS18" s="248" t="str">
        <f t="shared" si="8"/>
        <v>vyrovnané</v>
      </c>
      <c r="BT18" s="247" t="str">
        <f t="shared" si="9"/>
        <v>vynikající</v>
      </c>
    </row>
    <row r="19" spans="1:83" ht="24.75" hidden="1" customHeight="1" thickBot="1" x14ac:dyDescent="0.25">
      <c r="A19" s="233" t="s">
        <v>25</v>
      </c>
      <c r="B19" s="130"/>
      <c r="C19" s="252">
        <v>15</v>
      </c>
      <c r="D19" s="273" t="str">
        <f>IF(AV6="","",AV6)</f>
        <v/>
      </c>
      <c r="E19" s="274" t="s">
        <v>0</v>
      </c>
      <c r="F19" s="275" t="str">
        <f>IF(AT6="","",AT6)</f>
        <v/>
      </c>
      <c r="G19" s="273" t="str">
        <f>IF(AV7="","",AV7)</f>
        <v/>
      </c>
      <c r="H19" s="274" t="s">
        <v>0</v>
      </c>
      <c r="I19" s="275" t="str">
        <f>IF(AT7="","",AT7)</f>
        <v/>
      </c>
      <c r="J19" s="273" t="str">
        <f>IF(AV7="","",AV7)</f>
        <v/>
      </c>
      <c r="K19" s="274" t="s">
        <v>0</v>
      </c>
      <c r="L19" s="275" t="str">
        <f>IF(AT7="","",AT7)</f>
        <v/>
      </c>
      <c r="M19" s="273" t="str">
        <f>IF(AV8="","",AV8)</f>
        <v/>
      </c>
      <c r="N19" s="274" t="s">
        <v>0</v>
      </c>
      <c r="O19" s="275" t="str">
        <f>IF(AT8="","",AT8)</f>
        <v/>
      </c>
      <c r="P19" s="273" t="str">
        <f>IF(AV9="","",AV9)</f>
        <v/>
      </c>
      <c r="Q19" s="274" t="s">
        <v>0</v>
      </c>
      <c r="R19" s="275" t="str">
        <f>IF(AT9="","",AT9)</f>
        <v/>
      </c>
      <c r="S19" s="273" t="str">
        <f>IF(AV10="","",AV10)</f>
        <v/>
      </c>
      <c r="T19" s="274" t="s">
        <v>0</v>
      </c>
      <c r="U19" s="275" t="str">
        <f>IF(AT10="","",AT10)</f>
        <v/>
      </c>
      <c r="V19" s="273" t="str">
        <f>IF(AV11="","",AV11)</f>
        <v/>
      </c>
      <c r="W19" s="274" t="s">
        <v>0</v>
      </c>
      <c r="X19" s="275" t="str">
        <f>IF(AT7="","",AT7)</f>
        <v/>
      </c>
      <c r="Y19" s="273" t="str">
        <f>IF(AV12="","",AV12)</f>
        <v/>
      </c>
      <c r="Z19" s="274" t="s">
        <v>0</v>
      </c>
      <c r="AA19" s="275" t="str">
        <f>IF(AT12="","",AT12)</f>
        <v/>
      </c>
      <c r="AB19" s="273" t="str">
        <f>IF(AV13="","",AV13)</f>
        <v/>
      </c>
      <c r="AC19" s="274" t="s">
        <v>0</v>
      </c>
      <c r="AD19" s="275" t="str">
        <f>IF(AT13="","",AT13)</f>
        <v/>
      </c>
      <c r="AE19" s="273" t="str">
        <f>IF(AV14="","",AV14)</f>
        <v/>
      </c>
      <c r="AF19" s="274" t="s">
        <v>0</v>
      </c>
      <c r="AG19" s="275" t="str">
        <f>IF(AT14="","",AT14)</f>
        <v/>
      </c>
      <c r="AH19" s="273" t="str">
        <f>IF(AV15="","",AV15)</f>
        <v/>
      </c>
      <c r="AI19" s="274" t="s">
        <v>0</v>
      </c>
      <c r="AJ19" s="275" t="str">
        <f>IF(AT15="","",AT15)</f>
        <v/>
      </c>
      <c r="AK19" s="273" t="str">
        <f>IF(AV16="","",AV16)</f>
        <v/>
      </c>
      <c r="AL19" s="274" t="s">
        <v>0</v>
      </c>
      <c r="AM19" s="275" t="str">
        <f>IF(AT16="","",AT16)</f>
        <v/>
      </c>
      <c r="AN19" s="273" t="str">
        <f>IF(AV17="","",AV17)</f>
        <v/>
      </c>
      <c r="AO19" s="274" t="s">
        <v>0</v>
      </c>
      <c r="AP19" s="275" t="str">
        <f>IF(AT17="","",AT17)</f>
        <v/>
      </c>
      <c r="AQ19" s="276" t="str">
        <f>IF(AV18="","",AV18)</f>
        <v/>
      </c>
      <c r="AR19" s="277" t="s">
        <v>0</v>
      </c>
      <c r="AS19" s="276" t="str">
        <f>IF(AT18="","",AT18)</f>
        <v/>
      </c>
      <c r="AT19" s="352"/>
      <c r="AU19" s="353"/>
      <c r="AV19" s="354"/>
      <c r="AW19" s="235">
        <f t="shared" si="0"/>
        <v>0</v>
      </c>
      <c r="AX19" s="235">
        <f t="shared" si="10"/>
        <v>0</v>
      </c>
      <c r="AY19" s="235">
        <f t="shared" si="1"/>
        <v>0</v>
      </c>
      <c r="AZ19" s="235">
        <f t="shared" si="11"/>
        <v>0</v>
      </c>
      <c r="BA19" s="242">
        <f t="shared" si="23"/>
        <v>0</v>
      </c>
      <c r="BB19" s="236" t="s">
        <v>0</v>
      </c>
      <c r="BC19" s="243">
        <f t="shared" si="24"/>
        <v>0</v>
      </c>
      <c r="BD19" s="281">
        <f t="shared" si="20"/>
        <v>0</v>
      </c>
      <c r="BE19" s="237" t="str">
        <f>IF(D19="","",IF(D19&gt;F19,3,IF(D19=F19,1,0)))</f>
        <v/>
      </c>
      <c r="BF19" s="238" t="str">
        <f>IF(G19="","",IF(G19&gt;I19,3,IF(G19=I19,1,0)))</f>
        <v/>
      </c>
      <c r="BG19" s="238" t="str">
        <f>IF(J19="","",IF(J19&gt;L19,3,IF(J19=L19,1,0)))</f>
        <v/>
      </c>
      <c r="BH19" s="238" t="str">
        <f>IF(M19="","",IF(M19&gt;O19,3,IF(M19=O19,1,0)))</f>
        <v/>
      </c>
      <c r="BI19" s="238" t="str">
        <f>IF(P19="","",IF(P19&gt;R19,3,IF(P19=R19,1,0)))</f>
        <v/>
      </c>
      <c r="BJ19" s="238" t="str">
        <f t="shared" si="25"/>
        <v/>
      </c>
      <c r="BK19" s="238" t="str">
        <f t="shared" si="26"/>
        <v/>
      </c>
      <c r="BL19" s="238" t="str">
        <f t="shared" si="27"/>
        <v/>
      </c>
      <c r="BM19" s="238" t="str">
        <f t="shared" si="28"/>
        <v/>
      </c>
      <c r="BN19" s="238" t="str">
        <f>IF(AE19="","",IF(AE19&gt;AG19,3,IF(AE19=AG19,1,0)))</f>
        <v/>
      </c>
      <c r="BO19" s="238" t="str">
        <f>IF(AH19="","",IF(AH19&gt;AJ19,3,IF(AH19=AJ19,1,0)))</f>
        <v/>
      </c>
      <c r="BP19" s="238" t="str">
        <f>IF(AK19="","",IF(AK19&gt;AM19,3,IF(AK19=AM19,1,0)))</f>
        <v/>
      </c>
      <c r="BQ19" s="238" t="str">
        <f t="shared" si="15"/>
        <v/>
      </c>
      <c r="BR19" s="286" t="str">
        <f t="shared" si="16"/>
        <v/>
      </c>
      <c r="BS19" s="250" t="str">
        <f t="shared" si="8"/>
        <v>vyrovnané</v>
      </c>
      <c r="BT19" s="239" t="str">
        <f t="shared" si="9"/>
        <v>vynikající</v>
      </c>
    </row>
    <row r="20" spans="1:83" x14ac:dyDescent="0.2">
      <c r="A20" s="202"/>
      <c r="B20" s="202"/>
      <c r="C20" s="203"/>
      <c r="D20" s="204"/>
      <c r="E20" s="205"/>
      <c r="F20" s="203"/>
      <c r="G20" s="204"/>
      <c r="H20" s="205"/>
      <c r="I20" s="203"/>
      <c r="J20" s="204"/>
      <c r="K20" s="205"/>
      <c r="L20" s="203"/>
      <c r="M20" s="204"/>
      <c r="N20" s="205"/>
      <c r="O20" s="203"/>
      <c r="P20" s="204"/>
      <c r="Q20" s="205"/>
      <c r="R20" s="203"/>
      <c r="S20" s="204"/>
      <c r="T20" s="205"/>
      <c r="U20" s="203"/>
      <c r="V20" s="204"/>
      <c r="W20" s="205"/>
      <c r="X20" s="203"/>
      <c r="Y20" s="204"/>
      <c r="Z20" s="205"/>
      <c r="AA20" s="203"/>
      <c r="AB20" s="204"/>
      <c r="AC20" s="205"/>
      <c r="AD20" s="203"/>
      <c r="AE20" s="204"/>
      <c r="AF20" s="205"/>
      <c r="AG20" s="203"/>
      <c r="AH20" s="204"/>
      <c r="AI20" s="205"/>
      <c r="AJ20" s="203"/>
      <c r="AK20" s="204"/>
      <c r="AL20" s="205"/>
      <c r="AM20" s="203"/>
      <c r="AN20" s="204"/>
      <c r="AO20" s="205"/>
      <c r="AP20" s="203"/>
      <c r="AQ20" s="203"/>
      <c r="AR20" s="203"/>
      <c r="AS20" s="203"/>
      <c r="AT20" s="204"/>
      <c r="AU20" s="205"/>
      <c r="AV20" s="203"/>
      <c r="AW20" s="205"/>
      <c r="AX20" s="205"/>
      <c r="AY20" s="205"/>
      <c r="AZ20" s="205"/>
      <c r="BA20" s="204"/>
      <c r="BB20" s="202"/>
      <c r="BC20" s="203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</row>
    <row r="21" spans="1:83" ht="31.5" x14ac:dyDescent="0.2">
      <c r="A21" s="202"/>
      <c r="B21" s="202"/>
      <c r="C21" s="203" t="s">
        <v>29</v>
      </c>
      <c r="D21" s="204"/>
      <c r="E21" s="205"/>
      <c r="F21" s="203"/>
      <c r="G21" s="204"/>
      <c r="H21" s="205"/>
      <c r="I21" s="203"/>
      <c r="J21" s="204"/>
      <c r="K21" s="205"/>
      <c r="L21" s="203"/>
      <c r="M21" s="204"/>
      <c r="N21" s="205"/>
      <c r="O21" s="203"/>
      <c r="P21" s="204"/>
      <c r="Q21" s="205"/>
      <c r="R21" s="203"/>
      <c r="S21" s="204"/>
      <c r="T21" s="205"/>
      <c r="U21" s="203"/>
      <c r="V21" s="204"/>
      <c r="W21" s="205"/>
      <c r="X21" s="203"/>
      <c r="Y21" s="204"/>
      <c r="Z21" s="205"/>
      <c r="AA21" s="203"/>
      <c r="AB21" s="204"/>
      <c r="AC21" s="205"/>
      <c r="AD21" s="203"/>
      <c r="AE21" s="204"/>
      <c r="AF21" s="205"/>
      <c r="AG21" s="203"/>
      <c r="AH21" s="204"/>
      <c r="AI21" s="205"/>
      <c r="AJ21" s="203"/>
      <c r="AK21" s="204"/>
      <c r="AL21" s="205"/>
      <c r="AM21" s="203"/>
      <c r="AN21" s="204"/>
      <c r="AO21" s="205"/>
      <c r="AP21" s="203"/>
      <c r="AQ21" s="203"/>
      <c r="AR21" s="203"/>
      <c r="AS21" s="203"/>
      <c r="AT21" s="204"/>
      <c r="AU21" s="205"/>
      <c r="AV21" s="203"/>
      <c r="AW21" s="205"/>
      <c r="AX21" s="205"/>
      <c r="AY21" s="205"/>
      <c r="AZ21" s="205"/>
      <c r="BA21" s="204"/>
      <c r="BB21" s="202"/>
      <c r="BC21" s="203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</row>
    <row r="22" spans="1:83" x14ac:dyDescent="0.2">
      <c r="A22" s="202"/>
      <c r="B22" s="202"/>
      <c r="C22" s="203"/>
      <c r="D22" s="204"/>
      <c r="E22" s="205"/>
      <c r="F22" s="203"/>
      <c r="G22" s="204"/>
      <c r="H22" s="205"/>
      <c r="I22" s="203"/>
      <c r="J22" s="204"/>
      <c r="K22" s="205"/>
      <c r="L22" s="203"/>
      <c r="M22" s="204"/>
      <c r="N22" s="205"/>
      <c r="O22" s="203"/>
      <c r="P22" s="204"/>
      <c r="Q22" s="205"/>
      <c r="R22" s="203"/>
      <c r="S22" s="204"/>
      <c r="T22" s="205"/>
      <c r="U22" s="203"/>
      <c r="V22" s="204"/>
      <c r="W22" s="205"/>
      <c r="X22" s="203"/>
      <c r="Y22" s="204"/>
      <c r="Z22" s="205"/>
      <c r="AA22" s="203"/>
      <c r="AB22" s="204"/>
      <c r="AC22" s="205"/>
      <c r="AD22" s="203"/>
      <c r="AE22" s="204"/>
      <c r="AF22" s="205"/>
      <c r="AG22" s="203"/>
      <c r="AH22" s="204"/>
      <c r="AI22" s="205"/>
      <c r="AJ22" s="203"/>
      <c r="AK22" s="204"/>
      <c r="AL22" s="205"/>
      <c r="AM22" s="203"/>
      <c r="AN22" s="204"/>
      <c r="AO22" s="205"/>
      <c r="AP22" s="203"/>
      <c r="AQ22" s="203"/>
      <c r="AR22" s="203"/>
      <c r="AS22" s="203"/>
      <c r="AT22" s="204"/>
      <c r="AU22" s="205"/>
      <c r="AV22" s="203"/>
      <c r="AW22" s="205"/>
      <c r="AX22" s="205"/>
      <c r="AY22" s="205"/>
      <c r="AZ22" s="205"/>
      <c r="BA22" s="204"/>
      <c r="BB22" s="202"/>
      <c r="BC22" s="203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</row>
    <row r="23" spans="1:83" hidden="1" x14ac:dyDescent="0.2">
      <c r="A23" s="202"/>
      <c r="B23" s="202"/>
      <c r="C23" s="203"/>
      <c r="D23" s="204"/>
      <c r="E23" s="205" t="s">
        <v>26</v>
      </c>
      <c r="F23" s="203"/>
      <c r="G23" s="204"/>
      <c r="H23" s="205"/>
      <c r="I23" s="203"/>
      <c r="J23" s="204"/>
      <c r="K23" s="205"/>
      <c r="L23" s="203"/>
      <c r="M23" s="204"/>
      <c r="N23" s="205"/>
      <c r="O23" s="203"/>
      <c r="P23" s="204"/>
      <c r="Q23" s="205"/>
      <c r="R23" s="203"/>
      <c r="S23" s="204"/>
      <c r="T23" s="205"/>
      <c r="U23" s="203"/>
      <c r="V23" s="204"/>
      <c r="W23" s="205"/>
      <c r="X23" s="203"/>
      <c r="Y23" s="204"/>
      <c r="Z23" s="205"/>
      <c r="AA23" s="203"/>
      <c r="AB23" s="204"/>
      <c r="AC23" s="205"/>
      <c r="AD23" s="203"/>
      <c r="AE23" s="204"/>
      <c r="AF23" s="205"/>
      <c r="AG23" s="203"/>
      <c r="AH23" s="204"/>
      <c r="AI23" s="205"/>
      <c r="AJ23" s="203"/>
      <c r="AK23" s="204"/>
      <c r="AL23" s="205"/>
      <c r="AM23" s="203"/>
      <c r="AN23" s="204"/>
      <c r="AO23" s="205"/>
      <c r="AP23" s="203"/>
      <c r="AQ23" s="203"/>
      <c r="AR23" s="203"/>
      <c r="AS23" s="203"/>
      <c r="AT23" s="204"/>
      <c r="AU23" s="205"/>
      <c r="AV23" s="203"/>
      <c r="AW23" s="205"/>
      <c r="AX23" s="205"/>
      <c r="AY23" s="205"/>
      <c r="AZ23" s="205"/>
      <c r="BA23" s="204"/>
      <c r="BB23" s="202"/>
      <c r="BC23" s="203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</row>
    <row r="24" spans="1:83" x14ac:dyDescent="0.2">
      <c r="A24" s="202"/>
      <c r="B24" s="202"/>
      <c r="C24" s="203"/>
      <c r="D24" s="204"/>
      <c r="E24" s="205"/>
      <c r="F24" s="203"/>
      <c r="G24" s="204"/>
      <c r="H24" s="205"/>
      <c r="I24" s="203"/>
      <c r="J24" s="204"/>
      <c r="K24" s="205"/>
      <c r="L24" s="203"/>
      <c r="M24" s="204"/>
      <c r="N24" s="205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3"/>
      <c r="AQ24" s="203"/>
      <c r="AR24" s="203"/>
      <c r="AS24" s="203"/>
      <c r="AT24" s="204"/>
      <c r="AU24" s="205"/>
      <c r="AV24" s="203"/>
      <c r="AW24" s="205"/>
      <c r="AX24" s="205"/>
      <c r="AY24" s="205"/>
      <c r="AZ24" s="205"/>
      <c r="BA24" s="204"/>
      <c r="BB24" s="202"/>
      <c r="BC24" s="203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</row>
    <row r="25" spans="1:83" x14ac:dyDescent="0.2">
      <c r="A25" s="202"/>
      <c r="B25" s="202"/>
      <c r="C25" s="203"/>
      <c r="D25" s="204"/>
      <c r="E25" s="205"/>
      <c r="F25" s="203"/>
      <c r="G25" s="204"/>
      <c r="H25" s="205"/>
      <c r="I25" s="203"/>
      <c r="J25" s="204"/>
      <c r="K25" s="205"/>
      <c r="L25" s="203"/>
      <c r="M25" s="204"/>
      <c r="N25" s="205"/>
      <c r="O25" s="203"/>
      <c r="P25" s="204"/>
      <c r="Q25" s="205"/>
      <c r="R25" s="203"/>
      <c r="S25" s="204"/>
      <c r="T25" s="205"/>
      <c r="U25" s="203"/>
      <c r="V25" s="204"/>
      <c r="W25" s="205"/>
      <c r="X25" s="203"/>
      <c r="Y25" s="204"/>
      <c r="Z25" s="205"/>
      <c r="AA25" s="203"/>
      <c r="AB25" s="204"/>
      <c r="AC25" s="205"/>
      <c r="AD25" s="203"/>
      <c r="AE25" s="204"/>
      <c r="AF25" s="205"/>
      <c r="AG25" s="203"/>
      <c r="AH25" s="204"/>
      <c r="AI25" s="205"/>
      <c r="AJ25" s="203"/>
      <c r="AK25" s="204"/>
      <c r="AL25" s="205"/>
      <c r="AM25" s="203"/>
      <c r="AN25" s="204"/>
      <c r="AO25" s="205"/>
      <c r="AP25" s="203"/>
      <c r="AQ25" s="203"/>
      <c r="AR25" s="203"/>
      <c r="AS25" s="203"/>
      <c r="AT25" s="204"/>
      <c r="AU25" s="205"/>
      <c r="AV25" s="203"/>
      <c r="AW25" s="205"/>
      <c r="AX25" s="205"/>
      <c r="AY25" s="205"/>
      <c r="AZ25" s="205"/>
      <c r="BA25" s="204"/>
      <c r="BB25" s="202"/>
      <c r="BC25" s="203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</row>
    <row r="26" spans="1:83" x14ac:dyDescent="0.2">
      <c r="A26" s="202"/>
      <c r="B26" s="202"/>
      <c r="C26" s="203"/>
      <c r="D26" s="204"/>
      <c r="E26" s="205"/>
      <c r="F26" s="203"/>
      <c r="G26" s="204"/>
      <c r="H26" s="205"/>
      <c r="I26" s="203"/>
      <c r="J26" s="204"/>
      <c r="K26" s="205"/>
      <c r="L26" s="203"/>
      <c r="M26" s="204"/>
      <c r="N26" s="205"/>
      <c r="O26" s="203"/>
      <c r="P26" s="204"/>
      <c r="Q26" s="205"/>
      <c r="R26" s="203"/>
      <c r="S26" s="204"/>
      <c r="T26" s="205"/>
      <c r="U26" s="203"/>
      <c r="V26" s="204"/>
      <c r="W26" s="205"/>
      <c r="X26" s="203"/>
      <c r="Y26" s="204"/>
      <c r="Z26" s="205"/>
      <c r="AA26" s="203"/>
      <c r="AB26" s="204"/>
      <c r="AC26" s="205"/>
      <c r="AD26" s="203"/>
      <c r="AE26" s="204"/>
      <c r="AF26" s="205"/>
      <c r="AG26" s="203"/>
      <c r="AH26" s="204"/>
      <c r="AI26" s="205"/>
      <c r="AJ26" s="203"/>
      <c r="AK26" s="204"/>
      <c r="AL26" s="205"/>
      <c r="AM26" s="203"/>
      <c r="AN26" s="204"/>
      <c r="AO26" s="205"/>
      <c r="AP26" s="203"/>
      <c r="AQ26" s="203"/>
      <c r="AR26" s="203"/>
      <c r="AS26" s="203"/>
      <c r="AT26" s="204"/>
      <c r="AU26" s="205"/>
      <c r="AV26" s="203"/>
      <c r="AW26" s="205"/>
      <c r="AX26" s="205"/>
      <c r="AY26" s="205"/>
      <c r="AZ26" s="205"/>
      <c r="BA26" s="204"/>
      <c r="BB26" s="202"/>
      <c r="BC26" s="203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</row>
    <row r="27" spans="1:83" x14ac:dyDescent="0.2">
      <c r="A27" s="202"/>
      <c r="B27" s="202"/>
      <c r="C27" s="203"/>
      <c r="D27" s="204"/>
      <c r="E27" s="205"/>
      <c r="F27" s="203"/>
      <c r="G27" s="204"/>
      <c r="H27" s="205"/>
      <c r="I27" s="203"/>
      <c r="J27" s="204"/>
      <c r="K27" s="205"/>
      <c r="L27" s="203"/>
      <c r="M27" s="204"/>
      <c r="N27" s="205"/>
      <c r="O27" s="203"/>
      <c r="P27" s="204"/>
      <c r="Q27" s="205"/>
      <c r="R27" s="203"/>
      <c r="S27" s="204"/>
      <c r="T27" s="205"/>
      <c r="U27" s="203"/>
      <c r="V27" s="204"/>
      <c r="W27" s="205"/>
      <c r="X27" s="203"/>
      <c r="Y27" s="204"/>
      <c r="Z27" s="205"/>
      <c r="AA27" s="203"/>
      <c r="AB27" s="204"/>
      <c r="AC27" s="205"/>
      <c r="AD27" s="203"/>
      <c r="AE27" s="204"/>
      <c r="AF27" s="205"/>
      <c r="AG27" s="203"/>
      <c r="AH27" s="204"/>
      <c r="AI27" s="205"/>
      <c r="AJ27" s="203"/>
      <c r="AK27" s="204"/>
      <c r="AL27" s="205"/>
      <c r="AM27" s="203"/>
      <c r="AN27" s="204"/>
      <c r="AO27" s="205"/>
      <c r="AP27" s="203"/>
      <c r="AQ27" s="203"/>
      <c r="AR27" s="203"/>
      <c r="AS27" s="203"/>
      <c r="AT27" s="204"/>
      <c r="AU27" s="205"/>
      <c r="AV27" s="203"/>
      <c r="AW27" s="205"/>
      <c r="AX27" s="205"/>
      <c r="AY27" s="205"/>
      <c r="AZ27" s="205"/>
      <c r="BA27" s="204"/>
      <c r="BB27" s="202"/>
      <c r="BC27" s="203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</row>
    <row r="28" spans="1:83" x14ac:dyDescent="0.2">
      <c r="A28" s="202"/>
      <c r="B28" s="202"/>
      <c r="C28"/>
      <c r="D28" s="204"/>
      <c r="E28" s="205"/>
      <c r="F28" s="203"/>
      <c r="G28" s="204"/>
      <c r="H28" s="205"/>
      <c r="I28" s="203"/>
      <c r="J28" s="204"/>
      <c r="K28" s="205"/>
      <c r="L28" s="203"/>
      <c r="M28" s="204"/>
      <c r="N28" s="205"/>
      <c r="O28" s="203"/>
      <c r="P28" s="204"/>
      <c r="Q28" s="205"/>
      <c r="R28" s="203"/>
      <c r="S28" s="204"/>
      <c r="T28" s="205"/>
      <c r="U28" s="203"/>
      <c r="V28" s="204"/>
      <c r="W28" s="205"/>
      <c r="X28" s="203"/>
      <c r="Y28" s="204"/>
      <c r="Z28" s="205"/>
      <c r="AA28" s="203"/>
      <c r="AB28" s="204"/>
      <c r="AC28" s="205"/>
      <c r="AD28" s="203"/>
      <c r="AE28" s="204"/>
      <c r="AF28" s="205"/>
      <c r="AG28" s="203"/>
      <c r="AH28" s="204"/>
      <c r="AI28" s="205"/>
      <c r="AJ28" s="203"/>
      <c r="AK28" s="204"/>
      <c r="AL28" s="205"/>
      <c r="AM28" s="203"/>
      <c r="AN28" s="204"/>
      <c r="AO28" s="205"/>
      <c r="AP28" s="203"/>
      <c r="AQ28" s="203"/>
      <c r="AR28" s="203"/>
      <c r="AS28" s="203"/>
      <c r="AT28" s="204"/>
      <c r="AU28" s="205"/>
      <c r="AV28" s="203"/>
      <c r="AW28" s="205"/>
      <c r="AX28" s="205"/>
      <c r="AY28" s="205"/>
      <c r="AZ28" s="205"/>
      <c r="BA28" s="204"/>
      <c r="BB28" s="202"/>
      <c r="BC28" s="203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</row>
    <row r="29" spans="1:83" x14ac:dyDescent="0.2">
      <c r="A29" s="202"/>
      <c r="B29" s="202"/>
      <c r="C29" s="203"/>
      <c r="D29" s="204"/>
      <c r="E29" s="205"/>
      <c r="F29" s="203"/>
      <c r="G29" s="204"/>
      <c r="H29" s="205"/>
      <c r="I29" s="203"/>
      <c r="J29" s="204"/>
      <c r="K29" s="205"/>
      <c r="L29" s="203"/>
      <c r="M29" s="204"/>
      <c r="N29" s="205"/>
      <c r="O29" s="203"/>
      <c r="P29" s="204"/>
      <c r="Q29" s="205"/>
      <c r="R29" s="203"/>
      <c r="S29" s="204"/>
      <c r="T29" s="205"/>
      <c r="U29" s="203"/>
      <c r="V29" s="204"/>
      <c r="W29" s="205"/>
      <c r="X29" s="203"/>
      <c r="Y29" s="204"/>
      <c r="Z29" s="205"/>
      <c r="AA29" s="203"/>
      <c r="AB29" s="204"/>
      <c r="AC29" s="205"/>
      <c r="AD29" s="203"/>
      <c r="AE29" s="204"/>
      <c r="AF29" s="205"/>
      <c r="AG29" s="203"/>
      <c r="AH29" s="204"/>
      <c r="AI29" s="205"/>
      <c r="AJ29" s="203"/>
      <c r="AK29" s="204"/>
      <c r="AL29" s="205"/>
      <c r="AM29" s="203"/>
      <c r="AN29" s="204"/>
      <c r="AO29" s="205"/>
      <c r="AP29" s="203"/>
      <c r="AQ29" s="203"/>
      <c r="AR29" s="203"/>
      <c r="AS29" s="203"/>
      <c r="AT29" s="204"/>
      <c r="AU29" s="205"/>
      <c r="AV29" s="203"/>
      <c r="AW29" s="205"/>
      <c r="AX29" s="205"/>
      <c r="AY29" s="205"/>
      <c r="AZ29" s="205"/>
      <c r="BA29" s="204"/>
      <c r="BB29" s="202"/>
      <c r="BC29" s="203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</row>
    <row r="30" spans="1:83" x14ac:dyDescent="0.2">
      <c r="A30" s="202"/>
      <c r="B30" s="202"/>
      <c r="C30" s="203"/>
      <c r="D30" s="204"/>
      <c r="E30" s="205"/>
      <c r="F30" s="203"/>
      <c r="G30" s="204"/>
      <c r="H30" s="205"/>
      <c r="I30" s="203"/>
      <c r="J30" s="204"/>
      <c r="K30" s="205"/>
      <c r="L30" s="203"/>
      <c r="M30" s="204"/>
      <c r="N30" s="205"/>
      <c r="O30" s="203"/>
      <c r="P30" s="204"/>
      <c r="Q30" s="205"/>
      <c r="R30" s="203"/>
      <c r="S30" s="204"/>
      <c r="T30" s="205"/>
      <c r="U30" s="203"/>
      <c r="V30" s="204"/>
      <c r="W30" s="205"/>
      <c r="X30" s="203"/>
      <c r="Y30" s="204"/>
      <c r="Z30" s="205"/>
      <c r="AA30" s="203"/>
      <c r="AB30" s="204"/>
      <c r="AC30" s="205"/>
      <c r="AD30" s="203"/>
      <c r="AE30" s="204"/>
      <c r="AF30" s="205"/>
      <c r="AG30" s="203"/>
      <c r="AH30" s="204"/>
      <c r="AI30" s="205"/>
      <c r="AJ30" s="203"/>
      <c r="AK30" s="204"/>
      <c r="AL30" s="205"/>
      <c r="AM30" s="203"/>
      <c r="AN30" s="204"/>
      <c r="AO30" s="205"/>
      <c r="AP30" s="203"/>
      <c r="AQ30" s="203"/>
      <c r="AR30" s="203"/>
      <c r="AS30" s="203"/>
      <c r="AT30" s="204"/>
      <c r="AU30" s="205"/>
      <c r="AV30" s="203"/>
      <c r="AW30" s="205"/>
      <c r="AX30" s="205"/>
      <c r="AY30" s="205"/>
      <c r="AZ30" s="205"/>
      <c r="BA30" s="204"/>
      <c r="BB30" s="202"/>
      <c r="BC30" s="203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</row>
    <row r="31" spans="1:83" x14ac:dyDescent="0.2">
      <c r="A31" s="202"/>
      <c r="B31" s="202"/>
      <c r="C31" s="203"/>
      <c r="D31" s="204"/>
      <c r="E31" s="205"/>
      <c r="F31" s="203"/>
      <c r="G31" s="204"/>
      <c r="H31" s="205"/>
      <c r="I31" s="203"/>
      <c r="J31" s="204"/>
      <c r="K31" s="205"/>
      <c r="L31" s="203"/>
      <c r="M31" s="204"/>
      <c r="N31" s="205"/>
      <c r="O31" s="203"/>
      <c r="P31" s="204"/>
      <c r="Q31" s="205"/>
      <c r="R31" s="203"/>
      <c r="S31" s="204"/>
      <c r="T31" s="205"/>
      <c r="U31" s="203"/>
      <c r="V31" s="204"/>
      <c r="W31" s="205"/>
      <c r="X31" s="203"/>
      <c r="Y31" s="204"/>
      <c r="Z31" s="205"/>
      <c r="AA31" s="203"/>
      <c r="AB31" s="204"/>
      <c r="AC31" s="205"/>
      <c r="AD31" s="203"/>
      <c r="AE31" s="204"/>
      <c r="AF31" s="205"/>
      <c r="AG31" s="203"/>
      <c r="AH31" s="204"/>
      <c r="AI31" s="205"/>
      <c r="AJ31" s="203"/>
      <c r="AK31" s="204"/>
      <c r="AL31" s="205"/>
      <c r="AM31" s="203"/>
      <c r="AN31" s="204"/>
      <c r="AO31" s="205"/>
      <c r="AP31" s="203"/>
      <c r="AQ31" s="203"/>
      <c r="AR31" s="203"/>
      <c r="AS31" s="203"/>
      <c r="AT31" s="204"/>
      <c r="AU31" s="205"/>
      <c r="AV31" s="203"/>
      <c r="AW31" s="205"/>
      <c r="AX31" s="205"/>
      <c r="AY31" s="205"/>
      <c r="AZ31" s="205"/>
      <c r="BA31" s="204"/>
      <c r="BB31" s="202"/>
      <c r="BC31" s="203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</row>
    <row r="32" spans="1:83" x14ac:dyDescent="0.2">
      <c r="A32" s="202"/>
      <c r="B32" s="202"/>
      <c r="C32" s="203"/>
      <c r="D32" s="204"/>
      <c r="E32" s="205"/>
      <c r="F32" s="203"/>
      <c r="G32" s="204"/>
      <c r="H32" s="205"/>
      <c r="I32" s="203"/>
      <c r="J32" s="204"/>
      <c r="K32" s="205"/>
      <c r="L32" s="203"/>
      <c r="M32" s="204"/>
      <c r="N32" s="205"/>
      <c r="O32" s="203"/>
      <c r="P32" s="204"/>
      <c r="Q32" s="205"/>
      <c r="R32" s="203"/>
      <c r="S32" s="204"/>
      <c r="T32" s="205"/>
      <c r="U32" s="203"/>
      <c r="V32" s="204"/>
      <c r="W32" s="205"/>
      <c r="X32" s="203"/>
      <c r="Y32" s="204"/>
      <c r="Z32" s="205"/>
      <c r="AA32" s="203"/>
      <c r="AB32" s="204"/>
      <c r="AC32" s="205"/>
      <c r="AD32" s="203"/>
      <c r="AE32" s="204"/>
      <c r="AF32" s="205"/>
      <c r="AG32" s="203"/>
      <c r="AH32" s="204"/>
      <c r="AI32" s="205"/>
      <c r="AJ32" s="203"/>
      <c r="AK32" s="204"/>
      <c r="AL32" s="205"/>
      <c r="AM32" s="203"/>
      <c r="AN32" s="204"/>
      <c r="AO32" s="205"/>
      <c r="AP32" s="203"/>
      <c r="AQ32" s="203"/>
      <c r="AR32" s="203"/>
      <c r="AS32" s="203"/>
      <c r="AT32" s="204"/>
      <c r="AU32" s="205"/>
      <c r="AV32" s="203"/>
      <c r="AW32" s="205"/>
      <c r="AX32" s="205"/>
      <c r="AY32" s="205"/>
      <c r="AZ32" s="205"/>
      <c r="BA32" s="204"/>
      <c r="BB32" s="202"/>
      <c r="BC32" s="203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</row>
    <row r="33" spans="1:83" x14ac:dyDescent="0.2">
      <c r="A33" s="202"/>
      <c r="B33" s="202"/>
      <c r="C33" s="203"/>
      <c r="D33" s="204"/>
      <c r="E33" s="205"/>
      <c r="F33" s="203"/>
      <c r="G33" s="204"/>
      <c r="H33" s="205"/>
      <c r="I33" s="203"/>
      <c r="J33" s="204"/>
      <c r="K33" s="205"/>
      <c r="L33" s="203"/>
      <c r="M33" s="204"/>
      <c r="N33" s="205"/>
      <c r="O33" s="203"/>
      <c r="P33" s="204"/>
      <c r="Q33" s="205"/>
      <c r="R33" s="203"/>
      <c r="S33" s="204"/>
      <c r="T33" s="205"/>
      <c r="U33" s="203"/>
      <c r="V33" s="204"/>
      <c r="W33" s="205"/>
      <c r="X33" s="203"/>
      <c r="Y33" s="204"/>
      <c r="Z33" s="205"/>
      <c r="AA33" s="203"/>
      <c r="AB33" s="204"/>
      <c r="AC33" s="205"/>
      <c r="AD33" s="203"/>
      <c r="AE33" s="204"/>
      <c r="AF33" s="205"/>
      <c r="AG33" s="203"/>
      <c r="AH33" s="204"/>
      <c r="AI33" s="205"/>
      <c r="AJ33" s="203"/>
      <c r="AK33" s="204"/>
      <c r="AL33" s="205"/>
      <c r="AM33" s="203"/>
      <c r="AN33" s="204"/>
      <c r="AO33" s="205"/>
      <c r="AP33" s="203"/>
      <c r="AQ33" s="203"/>
      <c r="AR33" s="203"/>
      <c r="AS33" s="203"/>
      <c r="AT33" s="204"/>
      <c r="AU33" s="205"/>
      <c r="AV33" s="203"/>
      <c r="AW33" s="205"/>
      <c r="AX33" s="205"/>
      <c r="AY33" s="205"/>
      <c r="AZ33" s="205"/>
      <c r="BA33" s="204"/>
      <c r="BB33" s="202"/>
      <c r="BC33" s="203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</row>
    <row r="34" spans="1:83" x14ac:dyDescent="0.2">
      <c r="A34" s="202"/>
      <c r="B34" s="202"/>
      <c r="C34" s="203"/>
      <c r="D34" s="204"/>
      <c r="E34" s="205"/>
      <c r="F34" s="203"/>
      <c r="G34" s="204"/>
      <c r="H34" s="205"/>
      <c r="I34" s="203"/>
      <c r="J34" s="204"/>
      <c r="K34" s="205"/>
      <c r="L34" s="203"/>
      <c r="M34" s="204"/>
      <c r="N34" s="205"/>
      <c r="O34" s="203"/>
      <c r="P34" s="204"/>
      <c r="Q34" s="205"/>
      <c r="R34" s="203"/>
      <c r="S34" s="204"/>
      <c r="T34" s="205"/>
      <c r="U34" s="203"/>
      <c r="V34" s="204"/>
      <c r="W34" s="205"/>
      <c r="X34" s="203"/>
      <c r="Y34" s="204"/>
      <c r="Z34" s="205"/>
      <c r="AA34" s="203"/>
      <c r="AB34" s="204"/>
      <c r="AC34" s="205"/>
      <c r="AD34" s="203"/>
      <c r="AE34" s="204"/>
      <c r="AF34" s="205"/>
      <c r="AG34" s="203"/>
      <c r="AH34" s="204"/>
      <c r="AI34" s="205"/>
      <c r="AJ34" s="203"/>
      <c r="AK34" s="204"/>
      <c r="AL34" s="205"/>
      <c r="AM34" s="203"/>
      <c r="AN34" s="204"/>
      <c r="AO34" s="205"/>
      <c r="AP34" s="203"/>
      <c r="AQ34" s="203"/>
      <c r="AR34" s="203"/>
      <c r="AS34" s="203"/>
      <c r="AT34" s="204"/>
      <c r="AU34" s="205"/>
      <c r="AV34" s="203"/>
      <c r="AW34" s="205"/>
      <c r="AX34" s="205"/>
      <c r="AY34" s="205"/>
      <c r="AZ34" s="205"/>
      <c r="BA34" s="204"/>
      <c r="BB34" s="202"/>
      <c r="BC34" s="203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</row>
    <row r="35" spans="1:83" x14ac:dyDescent="0.2">
      <c r="A35" s="202"/>
      <c r="B35" s="202"/>
      <c r="C35" s="203"/>
      <c r="D35" s="204"/>
      <c r="E35" s="205"/>
      <c r="F35" s="203"/>
      <c r="G35" s="204"/>
      <c r="H35" s="205"/>
      <c r="I35" s="203"/>
      <c r="J35" s="204"/>
      <c r="K35" s="205"/>
      <c r="L35" s="203"/>
      <c r="M35" s="204"/>
      <c r="N35" s="205"/>
      <c r="O35" s="203"/>
      <c r="P35" s="204"/>
      <c r="Q35" s="205"/>
      <c r="R35" s="203"/>
      <c r="S35" s="204"/>
      <c r="T35" s="205"/>
      <c r="U35" s="203"/>
      <c r="V35" s="204"/>
      <c r="W35" s="205"/>
      <c r="X35" s="203"/>
      <c r="Y35" s="204"/>
      <c r="Z35" s="205"/>
      <c r="AA35" s="203"/>
      <c r="AB35" s="204"/>
      <c r="AC35" s="205"/>
      <c r="AD35" s="203"/>
      <c r="AE35" s="204"/>
      <c r="AF35" s="205"/>
      <c r="AG35" s="203"/>
      <c r="AH35" s="204"/>
      <c r="AI35" s="205"/>
      <c r="AJ35" s="203"/>
      <c r="AK35" s="204"/>
      <c r="AL35" s="205"/>
      <c r="AM35" s="203"/>
      <c r="AN35" s="204"/>
      <c r="AO35" s="205"/>
      <c r="AP35" s="203"/>
      <c r="AQ35" s="203"/>
      <c r="AR35" s="203"/>
      <c r="AS35" s="203"/>
      <c r="AT35" s="204"/>
      <c r="AU35" s="205"/>
      <c r="AV35" s="203"/>
      <c r="AW35" s="205"/>
      <c r="AX35" s="205"/>
      <c r="AY35" s="205"/>
      <c r="AZ35" s="205"/>
      <c r="BA35" s="204"/>
      <c r="BB35" s="202"/>
      <c r="BC35" s="203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</row>
    <row r="36" spans="1:83" x14ac:dyDescent="0.2">
      <c r="A36" s="202"/>
      <c r="B36" s="202"/>
      <c r="C36" s="203"/>
      <c r="D36" s="204"/>
      <c r="E36" s="205"/>
      <c r="F36" s="203"/>
      <c r="G36" s="204"/>
      <c r="H36" s="205"/>
      <c r="I36" s="203"/>
      <c r="J36" s="204"/>
      <c r="K36" s="205"/>
      <c r="L36" s="203"/>
      <c r="M36" s="204"/>
      <c r="N36" s="205"/>
      <c r="O36" s="203"/>
      <c r="P36" s="204"/>
      <c r="Q36" s="205"/>
      <c r="R36" s="203"/>
      <c r="S36" s="204"/>
      <c r="T36" s="205"/>
      <c r="U36" s="203"/>
      <c r="V36" s="204"/>
      <c r="W36" s="205"/>
      <c r="X36" s="203"/>
      <c r="Y36" s="204"/>
      <c r="Z36" s="205"/>
      <c r="AA36" s="203"/>
      <c r="AB36" s="204"/>
      <c r="AC36" s="205"/>
      <c r="AD36" s="203"/>
      <c r="AE36" s="204"/>
      <c r="AF36" s="205"/>
      <c r="AG36" s="203"/>
      <c r="AH36" s="204"/>
      <c r="AI36" s="205"/>
      <c r="AJ36" s="203"/>
      <c r="AK36" s="204"/>
      <c r="AL36" s="205"/>
      <c r="AM36" s="203"/>
      <c r="AN36" s="204"/>
      <c r="AO36" s="205"/>
      <c r="AP36" s="203"/>
      <c r="AQ36" s="203"/>
      <c r="AR36" s="203"/>
      <c r="AS36" s="203"/>
      <c r="AT36" s="204"/>
      <c r="AU36" s="205"/>
      <c r="AV36" s="203"/>
      <c r="AW36" s="205"/>
      <c r="AX36" s="205"/>
      <c r="AY36" s="205"/>
      <c r="AZ36" s="205"/>
      <c r="BA36" s="204"/>
      <c r="BB36" s="202"/>
      <c r="BC36" s="203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</row>
    <row r="37" spans="1:83" x14ac:dyDescent="0.2">
      <c r="A37" s="202"/>
      <c r="B37" s="202"/>
      <c r="C37" s="203"/>
      <c r="D37" s="204"/>
      <c r="E37" s="205"/>
      <c r="F37" s="203"/>
      <c r="G37" s="204"/>
      <c r="H37" s="205"/>
      <c r="I37" s="203"/>
      <c r="J37" s="204"/>
      <c r="K37" s="205"/>
      <c r="L37" s="203"/>
      <c r="M37" s="204"/>
      <c r="N37" s="205"/>
      <c r="O37" s="203"/>
      <c r="P37" s="204"/>
      <c r="Q37" s="205"/>
      <c r="R37" s="203"/>
      <c r="S37" s="204"/>
      <c r="T37" s="205"/>
      <c r="U37" s="203"/>
      <c r="V37" s="204"/>
      <c r="W37" s="205"/>
      <c r="X37" s="203"/>
      <c r="Y37" s="204"/>
      <c r="Z37" s="205"/>
      <c r="AA37" s="203"/>
      <c r="AB37" s="204"/>
      <c r="AC37" s="205"/>
      <c r="AD37" s="203"/>
      <c r="AE37" s="204"/>
      <c r="AF37" s="205"/>
      <c r="AG37" s="203"/>
      <c r="AH37" s="204"/>
      <c r="AI37" s="205"/>
      <c r="AJ37" s="203"/>
      <c r="AK37" s="204"/>
      <c r="AL37" s="205"/>
      <c r="AM37" s="203"/>
      <c r="AN37" s="204"/>
      <c r="AO37" s="205"/>
      <c r="AP37" s="203"/>
      <c r="AQ37" s="203"/>
      <c r="AR37" s="203"/>
      <c r="AS37" s="203"/>
      <c r="AT37" s="204"/>
      <c r="AU37" s="205"/>
      <c r="AV37" s="203"/>
      <c r="AW37" s="205"/>
      <c r="AX37" s="205"/>
      <c r="AY37" s="205"/>
      <c r="AZ37" s="205"/>
      <c r="BA37" s="204"/>
      <c r="BB37" s="202"/>
      <c r="BC37" s="203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</row>
    <row r="38" spans="1:83" x14ac:dyDescent="0.2">
      <c r="A38" s="202"/>
      <c r="B38" s="202"/>
      <c r="C38" s="203"/>
      <c r="D38" s="204"/>
      <c r="E38" s="205"/>
      <c r="F38" s="203"/>
      <c r="G38" s="204"/>
      <c r="H38" s="205"/>
      <c r="I38" s="203"/>
      <c r="J38" s="204"/>
      <c r="K38" s="205"/>
      <c r="L38" s="203"/>
      <c r="M38" s="204"/>
      <c r="N38" s="205"/>
      <c r="O38" s="203"/>
      <c r="P38" s="204"/>
      <c r="Q38" s="205"/>
      <c r="R38" s="203"/>
      <c r="S38" s="204"/>
      <c r="T38" s="205"/>
      <c r="U38" s="203"/>
      <c r="V38" s="204"/>
      <c r="W38" s="205"/>
      <c r="X38" s="203"/>
      <c r="Y38" s="204"/>
      <c r="Z38" s="205"/>
      <c r="AA38" s="203"/>
      <c r="AB38" s="204"/>
      <c r="AC38" s="205"/>
      <c r="AD38" s="203"/>
      <c r="AE38" s="204"/>
      <c r="AF38" s="205"/>
      <c r="AG38" s="203"/>
      <c r="AH38" s="204"/>
      <c r="AI38" s="205"/>
      <c r="AJ38" s="203"/>
      <c r="AK38" s="204"/>
      <c r="AL38" s="205"/>
      <c r="AM38" s="203"/>
      <c r="AN38" s="204"/>
      <c r="AO38" s="205"/>
      <c r="AP38" s="203"/>
      <c r="AQ38" s="203"/>
      <c r="AR38" s="203"/>
      <c r="AS38" s="203"/>
      <c r="AT38" s="204"/>
      <c r="AU38" s="205"/>
      <c r="AV38" s="203"/>
      <c r="AW38" s="205"/>
      <c r="AX38" s="205"/>
      <c r="AY38" s="205"/>
      <c r="AZ38" s="205"/>
      <c r="BA38" s="204"/>
      <c r="BB38" s="202"/>
      <c r="BC38" s="203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</row>
    <row r="39" spans="1:83" x14ac:dyDescent="0.2">
      <c r="A39" s="202"/>
      <c r="B39" s="202"/>
      <c r="C39" s="203"/>
      <c r="D39" s="204"/>
      <c r="E39" s="205"/>
      <c r="F39" s="203"/>
      <c r="G39" s="204"/>
      <c r="H39" s="205"/>
      <c r="I39" s="203"/>
      <c r="J39" s="204"/>
      <c r="K39" s="205"/>
      <c r="L39" s="203"/>
      <c r="M39" s="204"/>
      <c r="N39" s="205"/>
      <c r="O39" s="203"/>
      <c r="P39" s="204"/>
      <c r="Q39" s="205"/>
      <c r="R39" s="203"/>
      <c r="S39" s="204"/>
      <c r="T39" s="205"/>
      <c r="U39" s="203"/>
      <c r="V39" s="204"/>
      <c r="W39" s="205"/>
      <c r="X39" s="203"/>
      <c r="Y39" s="204"/>
      <c r="Z39" s="205"/>
      <c r="AA39" s="203"/>
      <c r="AB39" s="204"/>
      <c r="AC39" s="205"/>
      <c r="AD39" s="203"/>
      <c r="AE39" s="204"/>
      <c r="AF39" s="205"/>
      <c r="AG39" s="203"/>
      <c r="AH39" s="204"/>
      <c r="AI39" s="205"/>
      <c r="AJ39" s="203"/>
      <c r="AK39" s="204"/>
      <c r="AL39" s="205"/>
      <c r="AM39" s="203"/>
      <c r="AN39" s="204"/>
      <c r="AO39" s="205"/>
      <c r="AP39" s="203"/>
      <c r="AQ39" s="203"/>
      <c r="AR39" s="203"/>
      <c r="AS39" s="203"/>
      <c r="AT39" s="204"/>
      <c r="AU39" s="205"/>
      <c r="AV39" s="203"/>
      <c r="AW39" s="205"/>
      <c r="AX39" s="205"/>
      <c r="AY39" s="205"/>
      <c r="AZ39" s="205"/>
      <c r="BA39" s="204"/>
      <c r="BB39" s="202"/>
      <c r="BC39" s="203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</row>
    <row r="40" spans="1:83" x14ac:dyDescent="0.2">
      <c r="A40" s="202"/>
      <c r="B40" s="202"/>
      <c r="C40" s="203"/>
      <c r="D40" s="204"/>
      <c r="E40" s="205"/>
      <c r="F40" s="203"/>
      <c r="G40" s="204"/>
      <c r="H40" s="205"/>
      <c r="I40" s="203"/>
      <c r="J40" s="204"/>
      <c r="K40" s="205"/>
      <c r="L40" s="203"/>
      <c r="M40" s="204"/>
      <c r="N40" s="205"/>
      <c r="O40" s="203"/>
      <c r="P40" s="204"/>
      <c r="Q40" s="205"/>
      <c r="R40" s="203"/>
      <c r="S40" s="204"/>
      <c r="T40" s="205"/>
      <c r="U40" s="203"/>
      <c r="V40" s="204"/>
      <c r="W40" s="205"/>
      <c r="X40" s="203"/>
      <c r="Y40" s="204"/>
      <c r="Z40" s="205"/>
      <c r="AA40" s="203"/>
      <c r="AB40" s="204"/>
      <c r="AC40" s="205"/>
      <c r="AD40" s="203"/>
      <c r="AE40" s="204"/>
      <c r="AF40" s="205"/>
      <c r="AG40" s="203"/>
      <c r="AH40" s="204"/>
      <c r="AI40" s="205"/>
      <c r="AJ40" s="203"/>
      <c r="AK40" s="204"/>
      <c r="AL40" s="205"/>
      <c r="AM40" s="203"/>
      <c r="AN40" s="204"/>
      <c r="AO40" s="205"/>
      <c r="AP40" s="203"/>
      <c r="AQ40" s="203"/>
      <c r="AR40" s="203"/>
      <c r="AS40" s="203"/>
      <c r="AT40" s="204"/>
      <c r="AU40" s="205"/>
      <c r="AV40" s="203"/>
      <c r="AW40" s="205"/>
      <c r="AX40" s="205"/>
      <c r="AY40" s="205"/>
      <c r="AZ40" s="205"/>
      <c r="BA40" s="204"/>
      <c r="BB40" s="202"/>
      <c r="BC40" s="203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</row>
    <row r="41" spans="1:83" x14ac:dyDescent="0.2">
      <c r="A41" s="202"/>
      <c r="B41" s="202"/>
      <c r="C41" s="203"/>
      <c r="D41" s="204"/>
      <c r="E41" s="205"/>
      <c r="F41" s="203"/>
      <c r="G41" s="204"/>
      <c r="H41" s="205"/>
      <c r="I41" s="203"/>
      <c r="J41" s="204"/>
      <c r="K41" s="205"/>
      <c r="L41" s="203"/>
      <c r="M41" s="204"/>
      <c r="N41" s="205"/>
      <c r="O41" s="203"/>
      <c r="P41" s="204"/>
      <c r="Q41" s="205"/>
      <c r="R41" s="203"/>
      <c r="S41" s="204"/>
      <c r="T41" s="205"/>
      <c r="U41" s="203"/>
      <c r="V41" s="204"/>
      <c r="W41" s="205"/>
      <c r="X41" s="203"/>
      <c r="Y41" s="204"/>
      <c r="Z41" s="205"/>
      <c r="AA41" s="203"/>
      <c r="AB41" s="204"/>
      <c r="AC41" s="205"/>
      <c r="AD41" s="203"/>
      <c r="AE41" s="204"/>
      <c r="AF41" s="205"/>
      <c r="AG41" s="203"/>
      <c r="AH41" s="204"/>
      <c r="AI41" s="205"/>
      <c r="AJ41" s="203"/>
      <c r="AK41" s="204"/>
      <c r="AL41" s="205"/>
      <c r="AM41" s="203"/>
      <c r="AN41" s="204"/>
      <c r="AO41" s="205"/>
      <c r="AP41" s="203"/>
      <c r="AQ41" s="203"/>
      <c r="AR41" s="203"/>
      <c r="AS41" s="203"/>
      <c r="AT41" s="204"/>
      <c r="AU41" s="205"/>
      <c r="AV41" s="203"/>
      <c r="AW41" s="205"/>
      <c r="AX41" s="205"/>
      <c r="AY41" s="205"/>
      <c r="AZ41" s="205"/>
      <c r="BA41" s="204"/>
      <c r="BB41" s="202"/>
      <c r="BC41" s="203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</row>
    <row r="42" spans="1:83" x14ac:dyDescent="0.2">
      <c r="A42" s="202"/>
      <c r="B42" s="202"/>
      <c r="C42" s="203"/>
      <c r="D42" s="204"/>
      <c r="E42" s="205"/>
      <c r="F42" s="203"/>
      <c r="G42" s="204"/>
      <c r="H42" s="205"/>
      <c r="I42" s="203"/>
      <c r="J42" s="204"/>
      <c r="K42" s="205"/>
      <c r="L42" s="203"/>
      <c r="M42" s="204"/>
      <c r="N42" s="205"/>
      <c r="O42" s="203"/>
      <c r="P42" s="204"/>
      <c r="Q42" s="205"/>
      <c r="R42" s="203"/>
      <c r="S42" s="204"/>
      <c r="T42" s="205"/>
      <c r="U42" s="203"/>
      <c r="V42" s="204"/>
      <c r="W42" s="205"/>
      <c r="X42" s="203"/>
      <c r="Y42" s="204"/>
      <c r="Z42" s="205"/>
      <c r="AA42" s="203"/>
      <c r="AB42" s="204"/>
      <c r="AC42" s="205"/>
      <c r="AD42" s="203"/>
      <c r="AE42" s="204"/>
      <c r="AF42" s="205"/>
      <c r="AG42" s="203"/>
      <c r="AH42" s="204"/>
      <c r="AI42" s="205"/>
      <c r="AJ42" s="203"/>
      <c r="AK42" s="204"/>
      <c r="AL42" s="205"/>
      <c r="AM42" s="203"/>
      <c r="AN42" s="204"/>
      <c r="AO42" s="205"/>
      <c r="AP42" s="203"/>
      <c r="AQ42" s="203"/>
      <c r="AR42" s="203"/>
      <c r="AS42" s="203"/>
      <c r="AT42" s="204"/>
      <c r="AU42" s="205"/>
      <c r="AV42" s="203"/>
      <c r="AW42" s="205"/>
      <c r="AX42" s="205"/>
      <c r="AY42" s="205"/>
      <c r="AZ42" s="205"/>
      <c r="BA42" s="204"/>
      <c r="BB42" s="202"/>
      <c r="BC42" s="203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</row>
    <row r="43" spans="1:83" x14ac:dyDescent="0.2">
      <c r="A43" s="202"/>
      <c r="B43" s="202"/>
      <c r="C43" s="203"/>
      <c r="D43" s="204"/>
      <c r="E43" s="205"/>
      <c r="F43" s="203"/>
      <c r="G43" s="204"/>
      <c r="H43" s="205"/>
      <c r="I43" s="203"/>
      <c r="J43" s="204"/>
      <c r="K43" s="205"/>
      <c r="L43" s="203"/>
      <c r="M43" s="204"/>
      <c r="N43" s="205"/>
      <c r="O43" s="203"/>
      <c r="P43" s="204"/>
      <c r="Q43" s="205"/>
      <c r="R43" s="203"/>
      <c r="S43" s="204"/>
      <c r="T43" s="205"/>
      <c r="U43" s="203"/>
      <c r="V43" s="204"/>
      <c r="W43" s="205"/>
      <c r="X43" s="203"/>
      <c r="Y43" s="204"/>
      <c r="Z43" s="205"/>
      <c r="AA43" s="203"/>
      <c r="AB43" s="204"/>
      <c r="AC43" s="205"/>
      <c r="AD43" s="203"/>
      <c r="AE43" s="204"/>
      <c r="AF43" s="205"/>
      <c r="AG43" s="203"/>
      <c r="AH43" s="204"/>
      <c r="AI43" s="205"/>
      <c r="AJ43" s="203"/>
      <c r="AK43" s="204"/>
      <c r="AL43" s="205"/>
      <c r="AM43" s="203"/>
      <c r="AN43" s="204"/>
      <c r="AO43" s="205"/>
      <c r="AP43" s="203"/>
      <c r="AQ43" s="203"/>
      <c r="AR43" s="203"/>
      <c r="AS43" s="203"/>
      <c r="AT43" s="204"/>
      <c r="AU43" s="205"/>
      <c r="AV43" s="203"/>
      <c r="AW43" s="205"/>
      <c r="AX43" s="205"/>
      <c r="AY43" s="205"/>
      <c r="AZ43" s="205"/>
      <c r="BA43" s="204"/>
      <c r="BB43" s="202"/>
      <c r="BC43" s="203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</row>
    <row r="44" spans="1:83" x14ac:dyDescent="0.2">
      <c r="A44" s="202"/>
      <c r="B44" s="202"/>
      <c r="C44" s="203"/>
      <c r="D44" s="204"/>
      <c r="E44" s="205"/>
      <c r="F44" s="203"/>
      <c r="G44" s="204"/>
      <c r="H44" s="205"/>
      <c r="I44" s="203"/>
      <c r="J44" s="204"/>
      <c r="K44" s="205"/>
      <c r="L44" s="203"/>
      <c r="M44" s="204"/>
      <c r="N44" s="205"/>
      <c r="O44" s="203"/>
      <c r="P44" s="204"/>
      <c r="Q44" s="205"/>
      <c r="R44" s="203"/>
      <c r="S44" s="204"/>
      <c r="T44" s="205"/>
      <c r="U44" s="203"/>
      <c r="V44" s="204"/>
      <c r="W44" s="205"/>
      <c r="X44" s="203"/>
      <c r="Y44" s="204"/>
      <c r="Z44" s="205"/>
      <c r="AA44" s="203"/>
      <c r="AB44" s="204"/>
      <c r="AC44" s="205"/>
      <c r="AD44" s="203"/>
      <c r="AE44" s="204"/>
      <c r="AF44" s="205"/>
      <c r="AG44" s="203"/>
      <c r="AH44" s="204"/>
      <c r="AI44" s="205"/>
      <c r="AJ44" s="203"/>
      <c r="AK44" s="204"/>
      <c r="AL44" s="205"/>
      <c r="AM44" s="203"/>
      <c r="AN44" s="204"/>
      <c r="AO44" s="205"/>
      <c r="AP44" s="203"/>
      <c r="AQ44" s="203"/>
      <c r="AR44" s="203"/>
      <c r="AS44" s="203"/>
      <c r="AT44" s="204"/>
      <c r="AU44" s="205"/>
      <c r="AV44" s="203"/>
      <c r="AW44" s="205"/>
      <c r="AX44" s="205"/>
      <c r="AY44" s="205"/>
      <c r="AZ44" s="205"/>
      <c r="BA44" s="204"/>
      <c r="BB44" s="202"/>
      <c r="BC44" s="203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</row>
    <row r="45" spans="1:83" x14ac:dyDescent="0.2">
      <c r="A45" s="202"/>
      <c r="B45" s="202"/>
      <c r="C45" s="203"/>
      <c r="D45" s="204"/>
      <c r="E45" s="205"/>
      <c r="F45" s="203"/>
      <c r="G45" s="204"/>
      <c r="H45" s="205"/>
      <c r="I45" s="203"/>
      <c r="J45" s="204"/>
      <c r="K45" s="205"/>
      <c r="L45" s="203"/>
      <c r="M45" s="204"/>
      <c r="N45" s="205"/>
      <c r="O45" s="203"/>
      <c r="P45" s="204"/>
      <c r="Q45" s="205"/>
      <c r="R45" s="203"/>
      <c r="S45" s="204"/>
      <c r="T45" s="205"/>
      <c r="U45" s="203"/>
      <c r="V45" s="204"/>
      <c r="W45" s="205"/>
      <c r="X45" s="203"/>
      <c r="Y45" s="204"/>
      <c r="Z45" s="205"/>
      <c r="AA45" s="203"/>
      <c r="AB45" s="204"/>
      <c r="AC45" s="205"/>
      <c r="AD45" s="203"/>
      <c r="AE45" s="204"/>
      <c r="AF45" s="205"/>
      <c r="AG45" s="203"/>
      <c r="AH45" s="204"/>
      <c r="AI45" s="205"/>
      <c r="AJ45" s="203"/>
      <c r="AK45" s="204"/>
      <c r="AL45" s="205"/>
      <c r="AM45" s="203"/>
      <c r="AN45" s="204"/>
      <c r="AO45" s="205"/>
      <c r="AP45" s="203"/>
      <c r="AQ45" s="203"/>
      <c r="AR45" s="203"/>
      <c r="AS45" s="203"/>
      <c r="AT45" s="204"/>
      <c r="AU45" s="205"/>
      <c r="AV45" s="203"/>
      <c r="AW45" s="205"/>
      <c r="AX45" s="205"/>
      <c r="AY45" s="205"/>
      <c r="AZ45" s="205"/>
      <c r="BA45" s="204"/>
      <c r="BB45" s="202"/>
      <c r="BC45" s="203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</row>
    <row r="46" spans="1:83" x14ac:dyDescent="0.2">
      <c r="A46" s="202"/>
      <c r="B46" s="202"/>
      <c r="C46" s="203"/>
      <c r="D46" s="204"/>
      <c r="E46" s="205"/>
      <c r="F46" s="203"/>
      <c r="G46" s="204"/>
      <c r="H46" s="205"/>
      <c r="I46" s="203"/>
      <c r="J46" s="204"/>
      <c r="K46" s="205"/>
      <c r="L46" s="203"/>
      <c r="M46" s="204"/>
      <c r="N46" s="205"/>
      <c r="O46" s="203"/>
      <c r="P46" s="204"/>
      <c r="Q46" s="205"/>
      <c r="R46" s="203"/>
      <c r="S46" s="204"/>
      <c r="T46" s="205"/>
      <c r="U46" s="203"/>
      <c r="V46" s="204"/>
      <c r="W46" s="205"/>
      <c r="X46" s="203"/>
      <c r="Y46" s="204"/>
      <c r="Z46" s="205"/>
      <c r="AA46" s="203"/>
      <c r="AB46" s="204"/>
      <c r="AC46" s="205"/>
      <c r="AD46" s="203"/>
      <c r="AE46" s="204"/>
      <c r="AF46" s="205"/>
      <c r="AG46" s="203"/>
      <c r="AH46" s="204"/>
      <c r="AI46" s="205"/>
      <c r="AJ46" s="203"/>
      <c r="AK46" s="204"/>
      <c r="AL46" s="205"/>
      <c r="AM46" s="203"/>
      <c r="AN46" s="204"/>
      <c r="AO46" s="205"/>
      <c r="AP46" s="203"/>
      <c r="AQ46" s="203"/>
      <c r="AR46" s="203"/>
      <c r="AS46" s="203"/>
      <c r="AT46" s="204"/>
      <c r="AU46" s="205"/>
      <c r="AV46" s="203"/>
      <c r="AW46" s="205"/>
      <c r="AX46" s="205"/>
      <c r="AY46" s="205"/>
      <c r="AZ46" s="205"/>
      <c r="BA46" s="204"/>
      <c r="BB46" s="202"/>
      <c r="BC46" s="203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</row>
    <row r="47" spans="1:83" x14ac:dyDescent="0.2">
      <c r="A47" s="202"/>
      <c r="B47" s="202"/>
      <c r="C47" s="203"/>
      <c r="D47" s="204"/>
      <c r="E47" s="205"/>
      <c r="F47" s="203"/>
      <c r="G47" s="204"/>
      <c r="H47" s="205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203"/>
      <c r="Y47" s="204"/>
      <c r="Z47" s="205"/>
      <c r="AA47" s="203"/>
      <c r="AB47" s="204"/>
      <c r="AC47" s="205"/>
      <c r="AD47" s="203"/>
      <c r="AE47" s="204"/>
      <c r="AF47" s="205"/>
      <c r="AG47" s="203"/>
      <c r="AH47" s="204"/>
      <c r="AI47" s="205"/>
      <c r="AJ47" s="203"/>
      <c r="AK47" s="204"/>
      <c r="AL47" s="205"/>
      <c r="AM47" s="203"/>
      <c r="AN47" s="204"/>
      <c r="AO47" s="205"/>
      <c r="AP47" s="203"/>
      <c r="AQ47" s="203"/>
      <c r="AR47" s="203"/>
      <c r="AS47" s="203"/>
      <c r="AT47" s="204"/>
      <c r="AU47" s="205"/>
      <c r="AV47" s="203"/>
      <c r="AW47" s="205"/>
      <c r="AX47" s="205"/>
      <c r="AY47" s="205"/>
      <c r="AZ47" s="205"/>
      <c r="BA47" s="204"/>
      <c r="BB47" s="202"/>
      <c r="BC47" s="203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</row>
    <row r="48" spans="1:83" x14ac:dyDescent="0.2">
      <c r="A48" s="202"/>
      <c r="B48" s="202"/>
      <c r="C48" s="203"/>
      <c r="D48" s="204"/>
      <c r="E48" s="205"/>
      <c r="F48" s="203"/>
      <c r="G48" s="204"/>
      <c r="H48" s="205"/>
      <c r="I48" s="203"/>
      <c r="J48" s="204"/>
      <c r="K48" s="205"/>
      <c r="L48" s="203"/>
      <c r="M48" s="204"/>
      <c r="N48" s="205"/>
      <c r="O48" s="203"/>
      <c r="P48" s="204"/>
      <c r="Q48" s="205"/>
      <c r="R48" s="203"/>
      <c r="S48" s="204"/>
      <c r="T48" s="205"/>
      <c r="U48" s="203"/>
      <c r="V48" s="204"/>
      <c r="W48" s="205"/>
      <c r="X48" s="203"/>
      <c r="Y48" s="204"/>
      <c r="Z48" s="205"/>
      <c r="AA48" s="203"/>
      <c r="AB48" s="204"/>
      <c r="AC48" s="205"/>
      <c r="AD48" s="203"/>
      <c r="AE48" s="204"/>
      <c r="AF48" s="205"/>
      <c r="AG48" s="203"/>
      <c r="AH48" s="204"/>
      <c r="AI48" s="205"/>
      <c r="AJ48" s="203"/>
      <c r="AK48" s="204"/>
      <c r="AL48" s="205"/>
      <c r="AM48" s="203"/>
      <c r="AN48" s="204"/>
      <c r="AO48" s="205"/>
      <c r="AP48" s="203"/>
      <c r="AQ48" s="203"/>
      <c r="AR48" s="203"/>
      <c r="AS48" s="203"/>
      <c r="AT48" s="204"/>
      <c r="AU48" s="205"/>
      <c r="AV48" s="203"/>
      <c r="AW48" s="205"/>
      <c r="AX48" s="205"/>
      <c r="AY48" s="205"/>
      <c r="AZ48" s="205"/>
      <c r="BA48" s="204"/>
      <c r="BB48" s="202"/>
      <c r="BC48" s="203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</row>
    <row r="49" spans="1:83" x14ac:dyDescent="0.2">
      <c r="A49" s="202"/>
      <c r="B49" s="202"/>
      <c r="C49" s="203"/>
      <c r="D49" s="204"/>
      <c r="E49" s="205"/>
      <c r="F49" s="203"/>
      <c r="G49" s="204"/>
      <c r="H49" s="205"/>
      <c r="I49" s="203"/>
      <c r="J49" s="204"/>
      <c r="K49" s="205"/>
      <c r="L49" s="203"/>
      <c r="M49" s="204"/>
      <c r="N49" s="205"/>
      <c r="O49" s="203"/>
      <c r="P49" s="204"/>
      <c r="Q49" s="205"/>
      <c r="R49" s="203"/>
      <c r="S49" s="204"/>
      <c r="T49" s="205"/>
      <c r="U49" s="203"/>
      <c r="V49" s="204"/>
      <c r="W49" s="205"/>
      <c r="X49" s="203"/>
      <c r="Y49" s="204"/>
      <c r="Z49" s="205"/>
      <c r="AA49" s="203"/>
      <c r="AB49" s="204"/>
      <c r="AC49" s="205"/>
      <c r="AD49" s="203"/>
      <c r="AE49" s="204"/>
      <c r="AF49" s="205"/>
      <c r="AG49" s="203"/>
      <c r="AH49" s="204"/>
      <c r="AI49" s="205"/>
      <c r="AJ49" s="203"/>
      <c r="AK49" s="204"/>
      <c r="AL49" s="205"/>
      <c r="AM49" s="203"/>
      <c r="AN49" s="204"/>
      <c r="AO49" s="205"/>
      <c r="AP49" s="203"/>
      <c r="AQ49" s="203"/>
      <c r="AR49" s="203"/>
      <c r="AS49" s="203"/>
      <c r="AT49" s="204"/>
      <c r="AU49" s="205"/>
      <c r="AV49" s="203"/>
      <c r="AW49" s="205"/>
      <c r="AX49" s="205"/>
      <c r="AY49" s="205"/>
      <c r="AZ49" s="205"/>
      <c r="BA49" s="204"/>
      <c r="BB49" s="202"/>
      <c r="BC49" s="203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</row>
    <row r="50" spans="1:83" x14ac:dyDescent="0.2">
      <c r="A50" s="202"/>
      <c r="B50" s="202"/>
      <c r="C50" s="203"/>
      <c r="D50" s="204"/>
      <c r="E50" s="205"/>
      <c r="F50" s="203"/>
      <c r="G50" s="204"/>
      <c r="H50" s="205"/>
      <c r="I50" s="203"/>
      <c r="J50" s="204"/>
      <c r="K50" s="205"/>
      <c r="L50" s="203"/>
      <c r="M50" s="204"/>
      <c r="N50" s="205"/>
      <c r="O50" s="203"/>
      <c r="P50" s="204"/>
      <c r="Q50" s="205"/>
      <c r="R50" s="203"/>
      <c r="S50" s="204"/>
      <c r="T50" s="205"/>
      <c r="U50" s="203"/>
      <c r="V50" s="204"/>
      <c r="W50" s="205"/>
      <c r="X50" s="203"/>
      <c r="Y50" s="204"/>
      <c r="Z50" s="205"/>
      <c r="AA50" s="203"/>
      <c r="AB50" s="204"/>
      <c r="AC50" s="205"/>
      <c r="AD50" s="203"/>
      <c r="AE50" s="204"/>
      <c r="AF50" s="205"/>
      <c r="AG50" s="203"/>
      <c r="AH50" s="204"/>
      <c r="AI50" s="205"/>
      <c r="AJ50" s="203"/>
      <c r="AK50" s="204"/>
      <c r="AL50" s="205"/>
      <c r="AM50" s="203"/>
      <c r="AN50" s="204"/>
      <c r="AO50" s="205"/>
      <c r="AP50" s="203"/>
      <c r="AQ50" s="203"/>
      <c r="AR50" s="203"/>
      <c r="AS50" s="203"/>
      <c r="AT50" s="204"/>
      <c r="AU50" s="205"/>
      <c r="AV50" s="203"/>
      <c r="AW50" s="205"/>
      <c r="AX50" s="205"/>
      <c r="AY50" s="205"/>
      <c r="AZ50" s="205"/>
      <c r="BA50" s="204"/>
      <c r="BB50" s="202"/>
      <c r="BC50" s="203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</row>
    <row r="51" spans="1:83" x14ac:dyDescent="0.2">
      <c r="A51" s="202"/>
      <c r="B51" s="202"/>
      <c r="C51" s="203"/>
      <c r="D51" s="204"/>
      <c r="E51" s="205"/>
      <c r="F51" s="203"/>
      <c r="G51" s="204"/>
      <c r="H51" s="205"/>
      <c r="I51" s="203"/>
      <c r="J51" s="204"/>
      <c r="K51" s="205"/>
      <c r="L51" s="203"/>
      <c r="M51" s="204"/>
      <c r="N51" s="205"/>
      <c r="O51" s="203"/>
      <c r="P51" s="204"/>
      <c r="Q51" s="205"/>
      <c r="R51" s="203"/>
      <c r="S51" s="204"/>
      <c r="T51" s="205"/>
      <c r="U51" s="203"/>
      <c r="V51" s="204"/>
      <c r="W51" s="205"/>
      <c r="X51" s="203"/>
      <c r="Y51" s="204"/>
      <c r="Z51" s="205"/>
      <c r="AA51" s="203"/>
      <c r="AB51" s="204"/>
      <c r="AC51" s="205"/>
      <c r="AD51" s="203"/>
      <c r="AE51" s="204"/>
      <c r="AF51" s="205"/>
      <c r="AG51" s="203"/>
      <c r="AH51" s="204"/>
      <c r="AI51" s="205"/>
      <c r="AJ51" s="203"/>
      <c r="AK51" s="204"/>
      <c r="AL51" s="205"/>
      <c r="AM51" s="203"/>
      <c r="AN51" s="204"/>
      <c r="AO51" s="205"/>
      <c r="AP51" s="203"/>
      <c r="AQ51" s="203"/>
      <c r="AR51" s="203"/>
      <c r="AS51" s="203"/>
      <c r="AT51" s="204"/>
      <c r="AU51" s="205"/>
      <c r="AV51" s="203"/>
      <c r="AW51" s="205"/>
      <c r="AX51" s="205"/>
      <c r="AY51" s="205"/>
      <c r="AZ51" s="205"/>
      <c r="BA51" s="204"/>
      <c r="BB51" s="202"/>
      <c r="BC51" s="203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</row>
    <row r="52" spans="1:83" x14ac:dyDescent="0.2">
      <c r="A52" s="202"/>
      <c r="B52" s="202"/>
      <c r="C52" s="203"/>
      <c r="D52" s="204"/>
      <c r="E52" s="205"/>
      <c r="F52" s="203"/>
      <c r="G52" s="204"/>
      <c r="H52" s="205"/>
      <c r="I52" s="203"/>
      <c r="J52" s="204"/>
      <c r="K52" s="205"/>
      <c r="L52" s="203"/>
      <c r="M52" s="204"/>
      <c r="N52" s="205"/>
      <c r="O52" s="203"/>
      <c r="P52" s="204"/>
      <c r="Q52" s="205"/>
      <c r="R52" s="203"/>
      <c r="S52" s="204"/>
      <c r="T52" s="205"/>
      <c r="U52" s="203"/>
      <c r="V52" s="204"/>
      <c r="W52" s="205"/>
      <c r="X52" s="203"/>
      <c r="Y52" s="204"/>
      <c r="Z52" s="205"/>
      <c r="AA52" s="203"/>
      <c r="AB52" s="204"/>
      <c r="AC52" s="205"/>
      <c r="AD52" s="203"/>
      <c r="AE52" s="204"/>
      <c r="AF52" s="205"/>
      <c r="AG52" s="203"/>
      <c r="AH52" s="204"/>
      <c r="AI52" s="205"/>
      <c r="AJ52" s="203"/>
      <c r="AK52" s="204"/>
      <c r="AL52" s="205"/>
      <c r="AM52" s="203"/>
      <c r="AN52" s="204"/>
      <c r="AO52" s="205"/>
      <c r="AP52" s="203"/>
      <c r="AQ52" s="203"/>
      <c r="AR52" s="203"/>
      <c r="AS52" s="203"/>
      <c r="AT52" s="204"/>
      <c r="AU52" s="205"/>
      <c r="AV52" s="203"/>
      <c r="AW52" s="205"/>
      <c r="AX52" s="205"/>
      <c r="AY52" s="205"/>
      <c r="AZ52" s="205"/>
      <c r="BA52" s="204"/>
      <c r="BB52" s="202"/>
      <c r="BC52" s="203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</row>
    <row r="53" spans="1:83" x14ac:dyDescent="0.2">
      <c r="A53" s="202"/>
      <c r="B53" s="202"/>
      <c r="C53" s="203"/>
      <c r="D53" s="204"/>
      <c r="E53" s="205"/>
      <c r="F53" s="203"/>
      <c r="G53" s="204"/>
      <c r="H53" s="205"/>
      <c r="I53" s="203"/>
      <c r="J53" s="204"/>
      <c r="K53" s="205"/>
      <c r="L53" s="203"/>
      <c r="M53" s="204"/>
      <c r="N53" s="205"/>
      <c r="O53" s="203"/>
      <c r="P53" s="204"/>
      <c r="Q53" s="205"/>
      <c r="R53" s="203"/>
      <c r="S53" s="204"/>
      <c r="T53" s="205"/>
      <c r="U53" s="203"/>
      <c r="V53" s="204"/>
      <c r="W53" s="205"/>
      <c r="X53" s="203"/>
      <c r="Y53" s="204"/>
      <c r="Z53" s="205"/>
      <c r="AA53" s="203"/>
      <c r="AB53" s="204"/>
      <c r="AC53" s="205"/>
      <c r="AD53" s="203"/>
      <c r="AE53" s="204"/>
      <c r="AF53" s="205"/>
      <c r="AG53" s="203"/>
      <c r="AH53" s="204"/>
      <c r="AI53" s="205"/>
      <c r="AJ53" s="203"/>
      <c r="AK53" s="204"/>
      <c r="AL53" s="205"/>
      <c r="AM53" s="203"/>
      <c r="AN53" s="204"/>
      <c r="AO53" s="205"/>
      <c r="AP53" s="203"/>
      <c r="AQ53" s="203"/>
      <c r="AR53" s="203"/>
      <c r="AS53" s="203"/>
      <c r="AT53" s="204"/>
      <c r="AU53" s="205"/>
      <c r="AV53" s="203"/>
      <c r="AW53" s="205"/>
      <c r="AX53" s="205"/>
      <c r="AY53" s="205"/>
      <c r="AZ53" s="205"/>
      <c r="BA53" s="204"/>
      <c r="BB53" s="202"/>
      <c r="BC53" s="203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</row>
    <row r="54" spans="1:83" x14ac:dyDescent="0.2">
      <c r="A54" s="202"/>
      <c r="B54" s="202"/>
      <c r="C54" s="203"/>
      <c r="D54" s="204"/>
      <c r="E54" s="205"/>
      <c r="F54" s="203"/>
      <c r="G54" s="204"/>
      <c r="H54" s="205"/>
      <c r="I54" s="203"/>
      <c r="J54" s="204"/>
      <c r="K54" s="205"/>
      <c r="L54" s="203"/>
      <c r="M54" s="204"/>
      <c r="N54" s="205"/>
      <c r="O54" s="203"/>
      <c r="P54" s="204"/>
      <c r="Q54" s="205"/>
      <c r="R54" s="203"/>
      <c r="S54" s="204"/>
      <c r="T54" s="205"/>
      <c r="U54" s="203"/>
      <c r="V54" s="204"/>
      <c r="W54" s="205"/>
      <c r="X54" s="203"/>
      <c r="Y54" s="204"/>
      <c r="Z54" s="205"/>
      <c r="AA54" s="203"/>
      <c r="AB54" s="204"/>
      <c r="AC54" s="205"/>
      <c r="AD54" s="203"/>
      <c r="AE54" s="204"/>
      <c r="AF54" s="205"/>
      <c r="AG54" s="203"/>
      <c r="AH54" s="204"/>
      <c r="AI54" s="205"/>
      <c r="AJ54" s="203"/>
      <c r="AK54" s="204"/>
      <c r="AL54" s="205"/>
      <c r="AM54" s="203"/>
      <c r="AN54" s="204"/>
      <c r="AO54" s="205"/>
      <c r="AP54" s="203"/>
      <c r="AQ54" s="203"/>
      <c r="AR54" s="203"/>
      <c r="AS54" s="203"/>
      <c r="AT54" s="204"/>
      <c r="AU54" s="205"/>
      <c r="AV54" s="203"/>
      <c r="AW54" s="205"/>
      <c r="AX54" s="205"/>
      <c r="AY54" s="205"/>
      <c r="AZ54" s="205"/>
      <c r="BA54" s="204"/>
      <c r="BB54" s="202"/>
      <c r="BC54" s="203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</row>
    <row r="55" spans="1:83" x14ac:dyDescent="0.2">
      <c r="A55" s="202"/>
      <c r="B55" s="202"/>
      <c r="C55" s="203"/>
      <c r="D55" s="204"/>
      <c r="E55" s="205"/>
      <c r="F55" s="203"/>
      <c r="G55" s="204"/>
      <c r="H55" s="205"/>
      <c r="I55" s="203"/>
      <c r="J55" s="204"/>
      <c r="K55" s="205"/>
      <c r="L55" s="203"/>
      <c r="M55" s="204"/>
      <c r="N55" s="205"/>
      <c r="O55" s="203"/>
      <c r="P55" s="204"/>
      <c r="Q55" s="205"/>
      <c r="R55" s="203"/>
      <c r="S55" s="204"/>
      <c r="T55" s="205"/>
      <c r="U55" s="203"/>
      <c r="V55" s="204"/>
      <c r="W55" s="205"/>
      <c r="X55" s="203"/>
      <c r="Y55" s="204"/>
      <c r="Z55" s="205"/>
      <c r="AA55" s="203"/>
      <c r="AB55" s="204"/>
      <c r="AC55" s="205"/>
      <c r="AD55" s="203"/>
      <c r="AE55" s="204"/>
      <c r="AF55" s="205"/>
      <c r="AG55" s="203"/>
      <c r="AH55" s="204"/>
      <c r="AI55" s="205"/>
      <c r="AJ55" s="203"/>
      <c r="AK55" s="204"/>
      <c r="AL55" s="205"/>
      <c r="AM55" s="203"/>
      <c r="AN55" s="204"/>
      <c r="AO55" s="205"/>
      <c r="AP55" s="203"/>
      <c r="AQ55" s="203"/>
      <c r="AR55" s="203"/>
      <c r="AS55" s="203"/>
      <c r="AT55" s="204"/>
      <c r="AU55" s="205"/>
      <c r="AV55" s="203"/>
      <c r="AW55" s="205"/>
      <c r="AX55" s="205"/>
      <c r="AY55" s="205"/>
      <c r="AZ55" s="205"/>
      <c r="BA55" s="204"/>
      <c r="BB55" s="202"/>
      <c r="BC55" s="203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</row>
    <row r="56" spans="1:83" x14ac:dyDescent="0.2">
      <c r="A56" s="202"/>
      <c r="B56" s="202"/>
      <c r="C56" s="203"/>
      <c r="D56" s="204"/>
      <c r="E56" s="205"/>
      <c r="F56" s="203"/>
      <c r="G56" s="204"/>
      <c r="H56" s="205"/>
      <c r="I56" s="203"/>
      <c r="J56" s="204"/>
      <c r="K56" s="205"/>
      <c r="L56" s="203"/>
      <c r="M56" s="204"/>
      <c r="N56" s="205"/>
      <c r="O56" s="203"/>
      <c r="P56" s="204"/>
      <c r="Q56" s="205"/>
      <c r="R56" s="203"/>
      <c r="S56" s="204"/>
      <c r="T56" s="205"/>
      <c r="U56" s="203"/>
      <c r="V56" s="204"/>
      <c r="W56" s="205"/>
      <c r="X56" s="203"/>
      <c r="Y56" s="204"/>
      <c r="Z56" s="205"/>
      <c r="AA56" s="203"/>
      <c r="AB56" s="204"/>
      <c r="AC56" s="205"/>
      <c r="AD56" s="203"/>
      <c r="AE56" s="204"/>
      <c r="AF56" s="205"/>
      <c r="AG56" s="203"/>
      <c r="AH56" s="204"/>
      <c r="AI56" s="205"/>
      <c r="AJ56" s="203"/>
      <c r="AK56" s="204"/>
      <c r="AL56" s="205"/>
      <c r="AM56" s="203"/>
      <c r="AN56" s="204"/>
      <c r="AO56" s="205"/>
      <c r="AP56" s="203"/>
      <c r="AQ56" s="203"/>
      <c r="AR56" s="203"/>
      <c r="AS56" s="203"/>
      <c r="AT56" s="204"/>
      <c r="AU56" s="205"/>
      <c r="AV56" s="203"/>
      <c r="AW56" s="205"/>
      <c r="AX56" s="205"/>
      <c r="AY56" s="205"/>
      <c r="AZ56" s="205"/>
      <c r="BA56" s="204"/>
      <c r="BB56" s="202"/>
      <c r="BC56" s="203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</row>
    <row r="57" spans="1:83" x14ac:dyDescent="0.2">
      <c r="A57" s="202"/>
      <c r="B57" s="202"/>
      <c r="C57" s="203"/>
      <c r="D57" s="204"/>
      <c r="E57" s="205"/>
      <c r="F57" s="203"/>
      <c r="G57" s="204"/>
      <c r="H57" s="205"/>
      <c r="I57" s="203"/>
      <c r="J57" s="204"/>
      <c r="K57" s="205"/>
      <c r="L57" s="203"/>
      <c r="M57" s="204"/>
      <c r="N57" s="205"/>
      <c r="O57" s="203"/>
      <c r="P57" s="204"/>
      <c r="Q57" s="205"/>
      <c r="R57" s="203"/>
      <c r="S57" s="204"/>
      <c r="T57" s="205"/>
      <c r="U57" s="203"/>
      <c r="V57" s="204"/>
      <c r="W57" s="205"/>
      <c r="X57" s="203"/>
      <c r="Y57" s="204"/>
      <c r="Z57" s="205"/>
      <c r="AA57" s="203"/>
      <c r="AB57" s="204"/>
      <c r="AC57" s="205"/>
      <c r="AD57" s="203"/>
      <c r="AE57" s="204"/>
      <c r="AF57" s="205"/>
      <c r="AG57" s="203"/>
      <c r="AH57" s="204"/>
      <c r="AI57" s="205"/>
      <c r="AJ57" s="203"/>
      <c r="AK57" s="204"/>
      <c r="AL57" s="205"/>
      <c r="AM57" s="203"/>
      <c r="AN57" s="204"/>
      <c r="AO57" s="205"/>
      <c r="AP57" s="203"/>
      <c r="AQ57" s="203"/>
      <c r="AR57" s="203"/>
      <c r="AS57" s="203"/>
      <c r="AT57" s="204"/>
      <c r="AU57" s="205"/>
      <c r="AV57" s="203"/>
      <c r="AW57" s="205"/>
      <c r="AX57" s="205"/>
      <c r="AY57" s="205"/>
      <c r="AZ57" s="205"/>
      <c r="BA57" s="204"/>
      <c r="BB57" s="202"/>
      <c r="BC57" s="203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</row>
    <row r="58" spans="1:83" x14ac:dyDescent="0.2">
      <c r="A58" s="202"/>
      <c r="B58" s="202"/>
      <c r="C58" s="203"/>
      <c r="D58" s="204"/>
      <c r="E58" s="205"/>
      <c r="F58" s="203"/>
      <c r="G58" s="204"/>
      <c r="H58" s="205"/>
      <c r="I58" s="203"/>
      <c r="J58" s="204"/>
      <c r="K58" s="205"/>
      <c r="L58" s="203"/>
      <c r="M58" s="204"/>
      <c r="N58" s="205"/>
      <c r="O58" s="203"/>
      <c r="P58" s="204"/>
      <c r="Q58" s="205"/>
      <c r="R58" s="203"/>
      <c r="S58" s="204"/>
      <c r="T58" s="205"/>
      <c r="U58" s="203"/>
      <c r="V58" s="204"/>
      <c r="W58" s="205"/>
      <c r="X58" s="203"/>
      <c r="Y58" s="204"/>
      <c r="Z58" s="205"/>
      <c r="AA58" s="203"/>
      <c r="AB58" s="204"/>
      <c r="AC58" s="205"/>
      <c r="AD58" s="203"/>
      <c r="AE58" s="204"/>
      <c r="AF58" s="205"/>
      <c r="AG58" s="203"/>
      <c r="AH58" s="204"/>
      <c r="AI58" s="205"/>
      <c r="AJ58" s="203"/>
      <c r="AK58" s="204"/>
      <c r="AL58" s="205"/>
      <c r="AM58" s="203"/>
      <c r="AN58" s="204"/>
      <c r="AO58" s="205"/>
      <c r="AP58" s="203"/>
      <c r="AQ58" s="203"/>
      <c r="AR58" s="203"/>
      <c r="AS58" s="203"/>
      <c r="AT58" s="204"/>
      <c r="AU58" s="205"/>
      <c r="AV58" s="203"/>
      <c r="AW58" s="205"/>
      <c r="AX58" s="205"/>
      <c r="AY58" s="205"/>
      <c r="AZ58" s="205"/>
      <c r="BA58" s="204"/>
      <c r="BB58" s="202"/>
      <c r="BC58" s="203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</row>
    <row r="59" spans="1:83" x14ac:dyDescent="0.2">
      <c r="A59" s="202"/>
      <c r="B59" s="202"/>
      <c r="C59" s="203"/>
      <c r="D59" s="204"/>
      <c r="E59" s="205"/>
      <c r="F59" s="203"/>
      <c r="G59" s="204"/>
      <c r="H59" s="205"/>
      <c r="I59" s="203"/>
      <c r="J59" s="204"/>
      <c r="K59" s="205"/>
      <c r="L59" s="203"/>
      <c r="M59" s="204"/>
      <c r="N59" s="205"/>
      <c r="O59" s="203"/>
      <c r="P59" s="204"/>
      <c r="Q59" s="205"/>
      <c r="R59" s="203"/>
      <c r="S59" s="204"/>
      <c r="T59" s="205"/>
      <c r="U59" s="203"/>
      <c r="V59" s="204"/>
      <c r="W59" s="205"/>
      <c r="X59" s="203"/>
      <c r="Y59" s="204"/>
      <c r="Z59" s="205"/>
      <c r="AA59" s="203"/>
      <c r="AB59" s="204"/>
      <c r="AC59" s="205"/>
      <c r="AD59" s="203"/>
      <c r="AE59" s="204"/>
      <c r="AF59" s="205"/>
      <c r="AG59" s="203"/>
      <c r="AH59" s="204"/>
      <c r="AI59" s="205"/>
      <c r="AJ59" s="203"/>
      <c r="AK59" s="204"/>
      <c r="AL59" s="205"/>
      <c r="AM59" s="203"/>
      <c r="AN59" s="204"/>
      <c r="AO59" s="205"/>
      <c r="AP59" s="203"/>
      <c r="AQ59" s="203"/>
      <c r="AR59" s="203"/>
      <c r="AS59" s="203"/>
      <c r="AT59" s="204"/>
      <c r="AU59" s="205"/>
      <c r="AV59" s="203"/>
      <c r="AW59" s="205"/>
      <c r="AX59" s="205"/>
      <c r="AY59" s="205"/>
      <c r="AZ59" s="205"/>
      <c r="BA59" s="204"/>
      <c r="BB59" s="202"/>
      <c r="BC59" s="203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</row>
    <row r="60" spans="1:83" x14ac:dyDescent="0.2">
      <c r="A60" s="202"/>
      <c r="B60" s="202"/>
      <c r="C60" s="203"/>
      <c r="D60" s="204"/>
      <c r="E60" s="205"/>
      <c r="F60" s="203"/>
      <c r="G60" s="204"/>
      <c r="H60" s="205"/>
      <c r="I60" s="203"/>
      <c r="J60" s="204"/>
      <c r="K60" s="205"/>
      <c r="L60" s="203"/>
      <c r="M60" s="204"/>
      <c r="N60" s="205"/>
      <c r="O60" s="203"/>
      <c r="P60" s="204"/>
      <c r="Q60" s="205"/>
      <c r="R60" s="203"/>
      <c r="S60" s="204"/>
      <c r="T60" s="205"/>
      <c r="U60" s="203"/>
      <c r="V60" s="204"/>
      <c r="W60" s="205"/>
      <c r="X60" s="203"/>
      <c r="Y60" s="204"/>
      <c r="Z60" s="205"/>
      <c r="AA60" s="203"/>
      <c r="AB60" s="204"/>
      <c r="AC60" s="205"/>
      <c r="AD60" s="203"/>
      <c r="AE60" s="204"/>
      <c r="AF60" s="205"/>
      <c r="AG60" s="203"/>
      <c r="AH60" s="204"/>
      <c r="AI60" s="205"/>
      <c r="AJ60" s="203"/>
      <c r="AK60" s="204"/>
      <c r="AL60" s="205"/>
      <c r="AM60" s="203"/>
      <c r="AN60" s="204"/>
      <c r="AO60" s="205"/>
      <c r="AP60" s="203"/>
      <c r="AQ60" s="203"/>
      <c r="AR60" s="203"/>
      <c r="AS60" s="203"/>
      <c r="AT60" s="204"/>
      <c r="AU60" s="205"/>
      <c r="AV60" s="203"/>
      <c r="AW60" s="205"/>
      <c r="AX60" s="205"/>
      <c r="AY60" s="205"/>
      <c r="AZ60" s="205"/>
      <c r="BA60" s="204"/>
      <c r="BB60" s="202"/>
      <c r="BC60" s="203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</row>
    <row r="61" spans="1:83" x14ac:dyDescent="0.2">
      <c r="A61" s="202"/>
      <c r="B61" s="202"/>
      <c r="C61" s="203"/>
      <c r="D61" s="204"/>
      <c r="E61" s="205"/>
      <c r="F61" s="203"/>
      <c r="G61" s="204"/>
      <c r="H61" s="205"/>
      <c r="I61" s="203"/>
      <c r="J61" s="204"/>
      <c r="K61" s="205"/>
      <c r="L61" s="203"/>
      <c r="M61" s="204"/>
      <c r="N61" s="205"/>
      <c r="O61" s="203"/>
      <c r="P61" s="204"/>
      <c r="Q61" s="205"/>
      <c r="R61" s="203"/>
      <c r="S61" s="204"/>
      <c r="T61" s="205"/>
      <c r="U61" s="203"/>
      <c r="V61" s="204"/>
      <c r="W61" s="205"/>
      <c r="X61" s="203"/>
      <c r="Y61" s="204"/>
      <c r="Z61" s="205"/>
      <c r="AA61" s="203"/>
      <c r="AB61" s="204"/>
      <c r="AC61" s="205"/>
      <c r="AD61" s="203"/>
      <c r="AE61" s="204"/>
      <c r="AF61" s="205"/>
      <c r="AG61" s="203"/>
      <c r="AH61" s="204"/>
      <c r="AI61" s="205"/>
      <c r="AJ61" s="203"/>
      <c r="AK61" s="204"/>
      <c r="AL61" s="205"/>
      <c r="AM61" s="203"/>
      <c r="AN61" s="204"/>
      <c r="AO61" s="205"/>
      <c r="AP61" s="203"/>
      <c r="AQ61" s="203"/>
      <c r="AR61" s="203"/>
      <c r="AS61" s="203"/>
      <c r="AT61" s="204"/>
      <c r="AU61" s="205"/>
      <c r="AV61" s="203"/>
      <c r="AW61" s="205"/>
      <c r="AX61" s="205"/>
      <c r="AY61" s="205"/>
      <c r="AZ61" s="205"/>
      <c r="BA61" s="204"/>
      <c r="BB61" s="202"/>
      <c r="BC61" s="203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</row>
    <row r="62" spans="1:83" x14ac:dyDescent="0.2">
      <c r="A62" s="202"/>
      <c r="B62" s="202"/>
      <c r="C62" s="203"/>
      <c r="D62" s="204"/>
      <c r="E62" s="205"/>
      <c r="F62" s="203"/>
      <c r="G62" s="204"/>
      <c r="H62" s="205"/>
      <c r="I62" s="203"/>
      <c r="J62" s="204"/>
      <c r="K62" s="205"/>
      <c r="L62" s="203"/>
      <c r="M62" s="204"/>
      <c r="N62" s="205"/>
      <c r="O62" s="203"/>
      <c r="P62" s="204"/>
      <c r="Q62" s="205"/>
      <c r="R62" s="203"/>
      <c r="S62" s="204"/>
      <c r="T62" s="205"/>
      <c r="U62" s="203"/>
      <c r="V62" s="204"/>
      <c r="W62" s="205"/>
      <c r="X62" s="203"/>
      <c r="Y62" s="204"/>
      <c r="Z62" s="205"/>
      <c r="AA62" s="203"/>
      <c r="AB62" s="204"/>
      <c r="AC62" s="205"/>
      <c r="AD62" s="203"/>
      <c r="AE62" s="204"/>
      <c r="AF62" s="205"/>
      <c r="AG62" s="203"/>
      <c r="AH62" s="204"/>
      <c r="AI62" s="205"/>
      <c r="AJ62" s="203"/>
      <c r="AK62" s="204"/>
      <c r="AL62" s="205"/>
      <c r="AM62" s="203"/>
      <c r="AN62" s="204"/>
      <c r="AO62" s="205"/>
      <c r="AP62" s="203"/>
      <c r="AQ62" s="203"/>
      <c r="AR62" s="203"/>
      <c r="AS62" s="203"/>
      <c r="AT62" s="204"/>
      <c r="AU62" s="205"/>
      <c r="AV62" s="203"/>
      <c r="AW62" s="205"/>
      <c r="AX62" s="205"/>
      <c r="AY62" s="205"/>
      <c r="AZ62" s="205"/>
      <c r="BA62" s="204"/>
      <c r="BB62" s="202"/>
      <c r="BC62" s="203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</row>
    <row r="63" spans="1:83" x14ac:dyDescent="0.2">
      <c r="A63" s="202"/>
      <c r="B63" s="202"/>
      <c r="C63" s="203"/>
      <c r="D63" s="204"/>
      <c r="E63" s="205"/>
      <c r="F63" s="203"/>
      <c r="G63" s="204"/>
      <c r="H63" s="205"/>
      <c r="I63" s="203"/>
      <c r="J63" s="204"/>
      <c r="K63" s="205"/>
      <c r="L63" s="203"/>
      <c r="M63" s="204"/>
      <c r="N63" s="205"/>
      <c r="O63" s="203"/>
      <c r="P63" s="204"/>
      <c r="Q63" s="205"/>
      <c r="R63" s="203"/>
      <c r="S63" s="204"/>
      <c r="T63" s="205"/>
      <c r="U63" s="203"/>
      <c r="V63" s="204"/>
      <c r="W63" s="205"/>
      <c r="X63" s="203"/>
      <c r="Y63" s="204"/>
      <c r="Z63" s="205"/>
      <c r="AA63" s="203"/>
      <c r="AB63" s="204"/>
      <c r="AC63" s="205"/>
      <c r="AD63" s="203"/>
      <c r="AE63" s="204"/>
      <c r="AF63" s="205"/>
      <c r="AG63" s="203"/>
      <c r="AH63" s="204"/>
      <c r="AI63" s="205"/>
      <c r="AJ63" s="203"/>
      <c r="AK63" s="204"/>
      <c r="AL63" s="205"/>
      <c r="AM63" s="203"/>
      <c r="AN63" s="204"/>
      <c r="AO63" s="205"/>
      <c r="AP63" s="203"/>
      <c r="AQ63" s="203"/>
      <c r="AR63" s="203"/>
      <c r="AS63" s="203"/>
      <c r="AT63" s="204"/>
      <c r="AU63" s="205"/>
      <c r="AV63" s="203"/>
      <c r="AW63" s="205"/>
      <c r="AX63" s="205"/>
      <c r="AY63" s="205"/>
      <c r="AZ63" s="205"/>
      <c r="BA63" s="204"/>
      <c r="BB63" s="202"/>
      <c r="BC63" s="203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</row>
    <row r="64" spans="1:83" x14ac:dyDescent="0.2">
      <c r="A64" s="202"/>
      <c r="B64" s="202"/>
      <c r="C64" s="203"/>
      <c r="D64" s="204"/>
      <c r="E64" s="205"/>
      <c r="F64" s="203"/>
      <c r="G64" s="204"/>
      <c r="H64" s="205"/>
      <c r="I64" s="203"/>
      <c r="J64" s="204"/>
      <c r="K64" s="205"/>
      <c r="L64" s="203"/>
      <c r="M64" s="204"/>
      <c r="N64" s="205"/>
      <c r="O64" s="203"/>
      <c r="P64" s="204"/>
      <c r="Q64" s="205"/>
      <c r="R64" s="203"/>
      <c r="S64" s="204"/>
      <c r="T64" s="205"/>
      <c r="U64" s="203"/>
      <c r="V64" s="204"/>
      <c r="W64" s="205"/>
      <c r="X64" s="203"/>
      <c r="Y64" s="204"/>
      <c r="Z64" s="205"/>
      <c r="AA64" s="203"/>
      <c r="AB64" s="204"/>
      <c r="AC64" s="205"/>
      <c r="AD64" s="203"/>
      <c r="AE64" s="204"/>
      <c r="AF64" s="205"/>
      <c r="AG64" s="203"/>
      <c r="AH64" s="204"/>
      <c r="AI64" s="205"/>
      <c r="AJ64" s="203"/>
      <c r="AK64" s="204"/>
      <c r="AL64" s="205"/>
      <c r="AM64" s="203"/>
      <c r="AN64" s="204"/>
      <c r="AO64" s="205"/>
      <c r="AP64" s="203"/>
      <c r="AQ64" s="203"/>
      <c r="AR64" s="203"/>
      <c r="AS64" s="203"/>
      <c r="AT64" s="204"/>
      <c r="AU64" s="205"/>
      <c r="AV64" s="203"/>
      <c r="AW64" s="205"/>
      <c r="AX64" s="205"/>
      <c r="AY64" s="205"/>
      <c r="AZ64" s="205"/>
      <c r="BA64" s="204"/>
      <c r="BB64" s="202"/>
      <c r="BC64" s="203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</row>
    <row r="65" spans="1:83" x14ac:dyDescent="0.2">
      <c r="A65" s="202"/>
      <c r="B65" s="202"/>
      <c r="C65" s="203"/>
      <c r="D65" s="204"/>
      <c r="E65" s="205"/>
      <c r="F65" s="203"/>
      <c r="G65" s="204"/>
      <c r="H65" s="205"/>
      <c r="I65" s="203"/>
      <c r="J65" s="204"/>
      <c r="K65" s="205"/>
      <c r="L65" s="203"/>
      <c r="M65" s="204"/>
      <c r="N65" s="205"/>
      <c r="O65" s="203"/>
      <c r="P65" s="204"/>
      <c r="Q65" s="205"/>
      <c r="R65" s="203"/>
      <c r="S65" s="204"/>
      <c r="T65" s="205"/>
      <c r="U65" s="203"/>
      <c r="V65" s="204"/>
      <c r="W65" s="205"/>
      <c r="X65" s="203"/>
      <c r="Y65" s="204"/>
      <c r="Z65" s="205"/>
      <c r="AA65" s="203"/>
      <c r="AB65" s="204"/>
      <c r="AC65" s="205"/>
      <c r="AD65" s="203"/>
      <c r="AE65" s="204"/>
      <c r="AF65" s="205"/>
      <c r="AG65" s="203"/>
      <c r="AH65" s="204"/>
      <c r="AI65" s="205"/>
      <c r="AJ65" s="203"/>
      <c r="AK65" s="204"/>
      <c r="AL65" s="205"/>
      <c r="AM65" s="203"/>
      <c r="AN65" s="204"/>
      <c r="AO65" s="205"/>
      <c r="AP65" s="203"/>
      <c r="AQ65" s="203"/>
      <c r="AR65" s="203"/>
      <c r="AS65" s="203"/>
      <c r="AT65" s="204"/>
      <c r="AU65" s="205"/>
      <c r="AV65" s="203"/>
      <c r="AW65" s="205"/>
      <c r="AX65" s="205"/>
      <c r="AY65" s="205"/>
      <c r="AZ65" s="205"/>
      <c r="BA65" s="204"/>
      <c r="BB65" s="202"/>
      <c r="BC65" s="203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</row>
    <row r="66" spans="1:83" x14ac:dyDescent="0.2">
      <c r="A66" s="202"/>
      <c r="B66" s="202"/>
      <c r="C66" s="203"/>
      <c r="D66" s="204"/>
      <c r="E66" s="205"/>
      <c r="F66" s="203"/>
      <c r="G66" s="204"/>
      <c r="H66" s="205"/>
      <c r="I66" s="203"/>
      <c r="J66" s="204"/>
      <c r="K66" s="205"/>
      <c r="L66" s="203"/>
      <c r="M66" s="204"/>
      <c r="N66" s="205"/>
      <c r="O66" s="203"/>
      <c r="P66" s="204"/>
      <c r="Q66" s="205"/>
      <c r="R66" s="203"/>
      <c r="S66" s="204"/>
      <c r="T66" s="205"/>
      <c r="U66" s="203"/>
      <c r="V66" s="204"/>
      <c r="W66" s="205"/>
      <c r="X66" s="203"/>
      <c r="Y66" s="204"/>
      <c r="Z66" s="205"/>
      <c r="AA66" s="203"/>
      <c r="AB66" s="204"/>
      <c r="AC66" s="205"/>
      <c r="AD66" s="203"/>
      <c r="AE66" s="204"/>
      <c r="AF66" s="205"/>
      <c r="AG66" s="203"/>
      <c r="AH66" s="204"/>
      <c r="AI66" s="205"/>
      <c r="AJ66" s="203"/>
      <c r="AK66" s="204"/>
      <c r="AL66" s="205"/>
      <c r="AM66" s="203"/>
      <c r="AN66" s="204"/>
      <c r="AO66" s="205"/>
      <c r="AP66" s="203"/>
      <c r="AQ66" s="203"/>
      <c r="AR66" s="203"/>
      <c r="AS66" s="203"/>
      <c r="AT66" s="204"/>
      <c r="AU66" s="205"/>
      <c r="AV66" s="203"/>
      <c r="AW66" s="205"/>
      <c r="AX66" s="205"/>
      <c r="AY66" s="205"/>
      <c r="AZ66" s="205"/>
      <c r="BA66" s="204"/>
      <c r="BB66" s="202"/>
      <c r="BC66" s="203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</row>
    <row r="67" spans="1:83" x14ac:dyDescent="0.2">
      <c r="A67" s="202"/>
      <c r="B67" s="202"/>
      <c r="C67" s="203"/>
      <c r="D67" s="204"/>
      <c r="E67" s="205"/>
      <c r="F67" s="203"/>
      <c r="G67" s="204"/>
      <c r="H67" s="205"/>
      <c r="I67" s="203"/>
      <c r="J67" s="204"/>
      <c r="K67" s="205"/>
      <c r="L67" s="203"/>
      <c r="M67" s="204"/>
      <c r="N67" s="205"/>
      <c r="O67" s="203"/>
      <c r="P67" s="204"/>
      <c r="Q67" s="205"/>
      <c r="R67" s="203"/>
      <c r="S67" s="204"/>
      <c r="T67" s="205"/>
      <c r="U67" s="203"/>
      <c r="V67" s="204"/>
      <c r="W67" s="205"/>
      <c r="X67" s="203"/>
      <c r="Y67" s="204"/>
      <c r="Z67" s="205"/>
      <c r="AA67" s="203"/>
      <c r="AB67" s="204"/>
      <c r="AC67" s="205"/>
      <c r="AD67" s="203"/>
      <c r="AE67" s="204"/>
      <c r="AF67" s="205"/>
      <c r="AG67" s="203"/>
      <c r="AH67" s="204"/>
      <c r="AI67" s="205"/>
      <c r="AJ67" s="203"/>
      <c r="AK67" s="204"/>
      <c r="AL67" s="205"/>
      <c r="AM67" s="203"/>
      <c r="AN67" s="204"/>
      <c r="AO67" s="205"/>
      <c r="AP67" s="203"/>
      <c r="AQ67" s="203"/>
      <c r="AR67" s="203"/>
      <c r="AS67" s="203"/>
      <c r="AT67" s="204"/>
      <c r="AU67" s="205"/>
      <c r="AV67" s="203"/>
      <c r="AW67" s="205"/>
      <c r="AX67" s="205"/>
      <c r="AY67" s="205"/>
      <c r="AZ67" s="205"/>
      <c r="BA67" s="204"/>
      <c r="BB67" s="202"/>
      <c r="BC67" s="203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</row>
    <row r="68" spans="1:83" x14ac:dyDescent="0.2">
      <c r="A68" s="202"/>
      <c r="B68" s="202"/>
      <c r="C68" s="203"/>
      <c r="D68" s="204"/>
      <c r="E68" s="205"/>
      <c r="F68" s="203"/>
      <c r="G68" s="204"/>
      <c r="H68" s="205"/>
      <c r="I68" s="203"/>
      <c r="J68" s="204"/>
      <c r="K68" s="205"/>
      <c r="L68" s="203"/>
      <c r="M68" s="204"/>
      <c r="N68" s="205"/>
      <c r="O68" s="203"/>
      <c r="P68" s="204"/>
      <c r="Q68" s="205"/>
      <c r="R68" s="203"/>
      <c r="S68" s="204"/>
      <c r="T68" s="205"/>
      <c r="U68" s="203"/>
      <c r="V68" s="204"/>
      <c r="W68" s="205"/>
      <c r="X68" s="203"/>
      <c r="Y68" s="204"/>
      <c r="Z68" s="205"/>
      <c r="AA68" s="203"/>
      <c r="AB68" s="204"/>
      <c r="AC68" s="205"/>
      <c r="AD68" s="203"/>
      <c r="AE68" s="204"/>
      <c r="AF68" s="205"/>
      <c r="AG68" s="203"/>
      <c r="AH68" s="204"/>
      <c r="AI68" s="205"/>
      <c r="AJ68" s="203"/>
      <c r="AK68" s="204"/>
      <c r="AL68" s="205"/>
      <c r="AM68" s="203"/>
      <c r="AN68" s="204"/>
      <c r="AO68" s="205"/>
      <c r="AP68" s="203"/>
      <c r="AQ68" s="203"/>
      <c r="AR68" s="203"/>
      <c r="AS68" s="203"/>
      <c r="AT68" s="204"/>
      <c r="AU68" s="205"/>
      <c r="AV68" s="203"/>
      <c r="AW68" s="205"/>
      <c r="AX68" s="205"/>
      <c r="AY68" s="205"/>
      <c r="AZ68" s="205"/>
      <c r="BA68" s="204"/>
      <c r="BB68" s="202"/>
      <c r="BC68" s="203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</row>
    <row r="69" spans="1:83" x14ac:dyDescent="0.2">
      <c r="A69" s="202"/>
      <c r="B69" s="202"/>
      <c r="C69" s="203"/>
      <c r="D69" s="204"/>
      <c r="E69" s="205"/>
      <c r="F69" s="203"/>
      <c r="G69" s="204"/>
      <c r="H69" s="205"/>
      <c r="I69" s="203"/>
      <c r="J69" s="204"/>
      <c r="K69" s="205"/>
      <c r="L69" s="203"/>
      <c r="M69" s="204"/>
      <c r="N69" s="205"/>
      <c r="O69" s="203"/>
      <c r="P69" s="204"/>
      <c r="Q69" s="205"/>
      <c r="R69" s="203"/>
      <c r="S69" s="204"/>
      <c r="T69" s="205"/>
      <c r="U69" s="203"/>
      <c r="V69" s="204"/>
      <c r="W69" s="205"/>
      <c r="X69" s="203"/>
      <c r="Y69" s="204"/>
      <c r="Z69" s="205"/>
      <c r="AA69" s="203"/>
      <c r="AB69" s="204"/>
      <c r="AC69" s="205"/>
      <c r="AD69" s="203"/>
      <c r="AE69" s="204"/>
      <c r="AF69" s="205"/>
      <c r="AG69" s="203"/>
      <c r="AH69" s="204"/>
      <c r="AI69" s="205"/>
      <c r="AJ69" s="203"/>
      <c r="AK69" s="204"/>
      <c r="AL69" s="205"/>
      <c r="AM69" s="203"/>
      <c r="AN69" s="204"/>
      <c r="AO69" s="205"/>
      <c r="AP69" s="203"/>
      <c r="AQ69" s="203"/>
      <c r="AR69" s="203"/>
      <c r="AS69" s="203"/>
      <c r="AT69" s="204"/>
      <c r="AU69" s="205"/>
      <c r="AV69" s="203"/>
      <c r="AW69" s="205"/>
      <c r="AX69" s="205"/>
      <c r="AY69" s="205"/>
      <c r="AZ69" s="205"/>
      <c r="BA69" s="204"/>
      <c r="BB69" s="202"/>
      <c r="BC69" s="203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</row>
    <row r="70" spans="1:83" x14ac:dyDescent="0.2">
      <c r="A70" s="202"/>
      <c r="B70" s="202"/>
      <c r="C70" s="203"/>
      <c r="D70" s="204"/>
      <c r="E70" s="205"/>
      <c r="F70" s="203"/>
      <c r="G70" s="204"/>
      <c r="H70" s="205"/>
      <c r="I70" s="203"/>
      <c r="J70" s="204"/>
      <c r="K70" s="205"/>
      <c r="L70" s="203"/>
      <c r="M70" s="204"/>
      <c r="N70" s="205"/>
      <c r="O70" s="203"/>
      <c r="P70" s="204"/>
      <c r="Q70" s="205"/>
      <c r="R70" s="203"/>
      <c r="S70" s="204"/>
      <c r="T70" s="205"/>
      <c r="U70" s="203"/>
      <c r="V70" s="204"/>
      <c r="W70" s="205"/>
      <c r="X70" s="203"/>
      <c r="Y70" s="204"/>
      <c r="Z70" s="205"/>
      <c r="AA70" s="203"/>
      <c r="AB70" s="204"/>
      <c r="AC70" s="205"/>
      <c r="AD70" s="203"/>
      <c r="AE70" s="204"/>
      <c r="AF70" s="205"/>
      <c r="AG70" s="203"/>
      <c r="AH70" s="204"/>
      <c r="AI70" s="205"/>
      <c r="AJ70" s="203"/>
      <c r="AK70" s="204"/>
      <c r="AL70" s="205"/>
      <c r="AM70" s="203"/>
      <c r="AN70" s="204"/>
      <c r="AO70" s="205"/>
      <c r="AP70" s="203"/>
      <c r="AQ70" s="203"/>
      <c r="AR70" s="203"/>
      <c r="AS70" s="203"/>
      <c r="AT70" s="204"/>
      <c r="AU70" s="205"/>
      <c r="AV70" s="203"/>
      <c r="AW70" s="205"/>
      <c r="AX70" s="205"/>
      <c r="AY70" s="205"/>
      <c r="AZ70" s="205"/>
      <c r="BA70" s="204"/>
      <c r="BB70" s="202"/>
      <c r="BC70" s="203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</row>
    <row r="71" spans="1:83" x14ac:dyDescent="0.2">
      <c r="A71" s="202"/>
      <c r="B71" s="202"/>
      <c r="C71" s="203"/>
      <c r="D71" s="204"/>
      <c r="E71" s="205"/>
      <c r="F71" s="203"/>
      <c r="G71" s="204"/>
      <c r="H71" s="205"/>
      <c r="I71" s="203"/>
      <c r="J71" s="204"/>
      <c r="K71" s="205"/>
      <c r="L71" s="203"/>
      <c r="M71" s="204"/>
      <c r="N71" s="205"/>
      <c r="O71" s="203"/>
      <c r="P71" s="204"/>
      <c r="Q71" s="205"/>
      <c r="R71" s="203"/>
      <c r="S71" s="204"/>
      <c r="T71" s="205"/>
      <c r="U71" s="203"/>
      <c r="V71" s="204"/>
      <c r="W71" s="205"/>
      <c r="X71" s="203"/>
      <c r="Y71" s="204"/>
      <c r="Z71" s="205"/>
      <c r="AA71" s="203"/>
      <c r="AB71" s="204"/>
      <c r="AC71" s="205"/>
      <c r="AD71" s="203"/>
      <c r="AE71" s="204"/>
      <c r="AF71" s="205"/>
      <c r="AG71" s="203"/>
      <c r="AH71" s="204"/>
      <c r="AI71" s="205"/>
      <c r="AJ71" s="203"/>
      <c r="AK71" s="204"/>
      <c r="AL71" s="205"/>
      <c r="AM71" s="203"/>
      <c r="AN71" s="204"/>
      <c r="AO71" s="205"/>
      <c r="AP71" s="203"/>
      <c r="AQ71" s="203"/>
      <c r="AR71" s="203"/>
      <c r="AS71" s="203"/>
      <c r="AT71" s="204"/>
      <c r="AU71" s="205"/>
      <c r="AV71" s="203"/>
      <c r="AW71" s="205"/>
      <c r="AX71" s="205"/>
      <c r="AY71" s="205"/>
      <c r="AZ71" s="205"/>
      <c r="BA71" s="204"/>
      <c r="BB71" s="202"/>
      <c r="BC71" s="203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</row>
    <row r="72" spans="1:83" x14ac:dyDescent="0.2">
      <c r="A72" s="202"/>
      <c r="B72" s="202"/>
      <c r="C72" s="203"/>
      <c r="D72" s="204"/>
      <c r="E72" s="205"/>
      <c r="F72" s="203"/>
      <c r="G72" s="204"/>
      <c r="H72" s="205"/>
      <c r="I72" s="203"/>
      <c r="J72" s="204"/>
      <c r="K72" s="205"/>
      <c r="L72" s="203"/>
      <c r="M72" s="204"/>
      <c r="N72" s="205"/>
      <c r="O72" s="203"/>
      <c r="P72" s="204"/>
      <c r="Q72" s="205"/>
      <c r="R72" s="203"/>
      <c r="S72" s="204"/>
      <c r="T72" s="205"/>
      <c r="U72" s="203"/>
      <c r="V72" s="204"/>
      <c r="W72" s="205"/>
      <c r="X72" s="203"/>
      <c r="Y72" s="204"/>
      <c r="Z72" s="205"/>
      <c r="AA72" s="203"/>
      <c r="AB72" s="204"/>
      <c r="AC72" s="205"/>
      <c r="AD72" s="203"/>
      <c r="AE72" s="204"/>
      <c r="AF72" s="205"/>
      <c r="AG72" s="203"/>
      <c r="AH72" s="204"/>
      <c r="AI72" s="205"/>
      <c r="AJ72" s="203"/>
      <c r="AK72" s="204"/>
      <c r="AL72" s="205"/>
      <c r="AM72" s="203"/>
      <c r="AN72" s="204"/>
      <c r="AO72" s="205"/>
      <c r="AP72" s="203"/>
      <c r="AQ72" s="203"/>
      <c r="AR72" s="203"/>
      <c r="AS72" s="203"/>
      <c r="AT72" s="204"/>
      <c r="AU72" s="205"/>
      <c r="AV72" s="203"/>
      <c r="AW72" s="205"/>
      <c r="AX72" s="205"/>
      <c r="AY72" s="205"/>
      <c r="AZ72" s="205"/>
      <c r="BA72" s="204"/>
      <c r="BB72" s="202"/>
      <c r="BC72" s="203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</row>
    <row r="73" spans="1:83" x14ac:dyDescent="0.2">
      <c r="A73" s="202"/>
      <c r="B73" s="202"/>
      <c r="C73" s="203"/>
      <c r="D73" s="204"/>
      <c r="E73" s="205"/>
      <c r="F73" s="203"/>
      <c r="G73" s="204"/>
      <c r="H73" s="205"/>
      <c r="I73" s="203"/>
      <c r="J73" s="204"/>
      <c r="K73" s="205"/>
      <c r="L73" s="203"/>
      <c r="M73" s="204"/>
      <c r="N73" s="205"/>
      <c r="O73" s="203"/>
      <c r="P73" s="204"/>
      <c r="Q73" s="205"/>
      <c r="R73" s="203"/>
      <c r="S73" s="204"/>
      <c r="T73" s="205"/>
      <c r="U73" s="203"/>
      <c r="V73" s="204"/>
      <c r="W73" s="205"/>
      <c r="X73" s="203"/>
      <c r="Y73" s="204"/>
      <c r="Z73" s="205"/>
      <c r="AA73" s="203"/>
      <c r="AB73" s="204"/>
      <c r="AC73" s="205"/>
      <c r="AD73" s="203"/>
      <c r="AE73" s="204"/>
      <c r="AF73" s="205"/>
      <c r="AG73" s="203"/>
      <c r="AH73" s="204"/>
      <c r="AI73" s="205"/>
      <c r="AJ73" s="203"/>
      <c r="AK73" s="204"/>
      <c r="AL73" s="205"/>
      <c r="AM73" s="203"/>
      <c r="AN73" s="204"/>
      <c r="AO73" s="205"/>
      <c r="AP73" s="203"/>
      <c r="AQ73" s="203"/>
      <c r="AR73" s="203"/>
      <c r="AS73" s="203"/>
      <c r="AT73" s="204"/>
      <c r="AU73" s="205"/>
      <c r="AV73" s="203"/>
      <c r="AW73" s="205"/>
      <c r="AX73" s="205"/>
      <c r="AY73" s="205"/>
      <c r="AZ73" s="205"/>
      <c r="BA73" s="204"/>
      <c r="BB73" s="202"/>
      <c r="BC73" s="203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</row>
    <row r="74" spans="1:83" x14ac:dyDescent="0.2">
      <c r="A74" s="202"/>
      <c r="B74" s="202"/>
      <c r="C74" s="203"/>
      <c r="D74" s="204"/>
      <c r="E74" s="205"/>
      <c r="F74" s="203"/>
      <c r="G74" s="204"/>
      <c r="H74" s="205"/>
      <c r="I74" s="203"/>
      <c r="J74" s="204"/>
      <c r="K74" s="205"/>
      <c r="L74" s="203"/>
      <c r="M74" s="204"/>
      <c r="N74" s="205"/>
      <c r="O74" s="203"/>
      <c r="P74" s="204"/>
      <c r="Q74" s="205"/>
      <c r="R74" s="203"/>
      <c r="S74" s="204"/>
      <c r="T74" s="205"/>
      <c r="U74" s="203"/>
      <c r="V74" s="204"/>
      <c r="W74" s="205"/>
      <c r="X74" s="203"/>
      <c r="Y74" s="204"/>
      <c r="Z74" s="205"/>
      <c r="AA74" s="203"/>
      <c r="AB74" s="204"/>
      <c r="AC74" s="205"/>
      <c r="AD74" s="203"/>
      <c r="AE74" s="204"/>
      <c r="AF74" s="205"/>
      <c r="AG74" s="203"/>
      <c r="AH74" s="204"/>
      <c r="AI74" s="205"/>
      <c r="AJ74" s="203"/>
      <c r="AK74" s="204"/>
      <c r="AL74" s="205"/>
      <c r="AM74" s="203"/>
      <c r="AN74" s="204"/>
      <c r="AO74" s="205"/>
      <c r="AP74" s="203"/>
      <c r="AQ74" s="203"/>
      <c r="AR74" s="203"/>
      <c r="AS74" s="203"/>
      <c r="AT74" s="204"/>
      <c r="AU74" s="205"/>
      <c r="AV74" s="203"/>
      <c r="AW74" s="205"/>
      <c r="AX74" s="205"/>
      <c r="AY74" s="205"/>
      <c r="AZ74" s="205"/>
      <c r="BA74" s="204"/>
      <c r="BB74" s="202"/>
      <c r="BC74" s="203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</row>
    <row r="75" spans="1:83" x14ac:dyDescent="0.2">
      <c r="A75" s="202"/>
      <c r="B75" s="202"/>
      <c r="C75" s="203"/>
      <c r="D75" s="204"/>
      <c r="E75" s="205"/>
      <c r="F75" s="203"/>
      <c r="G75" s="204"/>
      <c r="H75" s="205"/>
      <c r="I75" s="203"/>
      <c r="J75" s="204"/>
      <c r="K75" s="205"/>
      <c r="L75" s="203"/>
      <c r="M75" s="204"/>
      <c r="N75" s="205"/>
      <c r="O75" s="203"/>
      <c r="P75" s="204"/>
      <c r="Q75" s="205"/>
      <c r="R75" s="203"/>
      <c r="S75" s="204"/>
      <c r="T75" s="205"/>
      <c r="U75" s="203"/>
      <c r="V75" s="204"/>
      <c r="W75" s="205"/>
      <c r="X75" s="203"/>
      <c r="Y75" s="204"/>
      <c r="Z75" s="205"/>
      <c r="AA75" s="203"/>
      <c r="AB75" s="204"/>
      <c r="AC75" s="205"/>
      <c r="AD75" s="203"/>
      <c r="AE75" s="204"/>
      <c r="AF75" s="205"/>
      <c r="AG75" s="203"/>
      <c r="AH75" s="204"/>
      <c r="AI75" s="205"/>
      <c r="AJ75" s="203"/>
      <c r="AK75" s="204"/>
      <c r="AL75" s="205"/>
      <c r="AM75" s="203"/>
      <c r="AN75" s="204"/>
      <c r="AO75" s="205"/>
      <c r="AP75" s="203"/>
      <c r="AQ75" s="203"/>
      <c r="AR75" s="203"/>
      <c r="AS75" s="203"/>
      <c r="AT75" s="204"/>
      <c r="AU75" s="205"/>
      <c r="AV75" s="203"/>
      <c r="AW75" s="205"/>
      <c r="AX75" s="205"/>
      <c r="AY75" s="205"/>
      <c r="AZ75" s="205"/>
      <c r="BA75" s="204"/>
      <c r="BB75" s="202"/>
      <c r="BC75" s="203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</row>
    <row r="76" spans="1:83" x14ac:dyDescent="0.2">
      <c r="A76" s="202"/>
      <c r="B76" s="202"/>
      <c r="C76" s="203"/>
      <c r="D76" s="204"/>
      <c r="E76" s="205"/>
      <c r="F76" s="203"/>
      <c r="G76" s="204"/>
      <c r="H76" s="205"/>
      <c r="I76" s="203"/>
      <c r="J76" s="204"/>
      <c r="K76" s="205"/>
      <c r="L76" s="203"/>
      <c r="M76" s="204"/>
      <c r="N76" s="205"/>
      <c r="O76" s="203"/>
      <c r="P76" s="204"/>
      <c r="Q76" s="205"/>
      <c r="R76" s="203"/>
      <c r="S76" s="204"/>
      <c r="T76" s="205"/>
      <c r="U76" s="203"/>
      <c r="V76" s="204"/>
      <c r="W76" s="205"/>
      <c r="X76" s="203"/>
      <c r="Y76" s="204"/>
      <c r="Z76" s="205"/>
      <c r="AA76" s="203"/>
      <c r="AB76" s="204"/>
      <c r="AC76" s="205"/>
      <c r="AD76" s="203"/>
      <c r="AE76" s="204"/>
      <c r="AF76" s="205"/>
      <c r="AG76" s="203"/>
      <c r="AH76" s="204"/>
      <c r="AI76" s="205"/>
      <c r="AJ76" s="203"/>
      <c r="AK76" s="204"/>
      <c r="AL76" s="205"/>
      <c r="AM76" s="203"/>
      <c r="AN76" s="204"/>
      <c r="AO76" s="205"/>
      <c r="AP76" s="203"/>
      <c r="AQ76" s="203"/>
      <c r="AR76" s="203"/>
      <c r="AS76" s="203"/>
      <c r="AT76" s="204"/>
      <c r="AU76" s="205"/>
      <c r="AV76" s="203"/>
      <c r="AW76" s="205"/>
      <c r="AX76" s="205"/>
      <c r="AY76" s="205"/>
      <c r="AZ76" s="205"/>
      <c r="BA76" s="204"/>
      <c r="BB76" s="202"/>
      <c r="BC76" s="203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</row>
    <row r="77" spans="1:83" x14ac:dyDescent="0.2">
      <c r="A77" s="202"/>
      <c r="B77" s="202"/>
      <c r="C77" s="203"/>
      <c r="D77" s="204"/>
      <c r="E77" s="205"/>
      <c r="F77" s="203"/>
      <c r="G77" s="204"/>
      <c r="H77" s="205"/>
      <c r="I77" s="203"/>
      <c r="J77" s="204"/>
      <c r="K77" s="205"/>
      <c r="L77" s="203"/>
      <c r="M77" s="204"/>
      <c r="N77" s="205"/>
      <c r="O77" s="203"/>
      <c r="P77" s="204"/>
      <c r="Q77" s="205"/>
      <c r="R77" s="203"/>
      <c r="S77" s="204"/>
      <c r="T77" s="205"/>
      <c r="U77" s="203"/>
      <c r="V77" s="204"/>
      <c r="W77" s="205"/>
      <c r="X77" s="203"/>
      <c r="Y77" s="204"/>
      <c r="Z77" s="205"/>
      <c r="AA77" s="203"/>
      <c r="AB77" s="204"/>
      <c r="AC77" s="205"/>
      <c r="AD77" s="203"/>
      <c r="AE77" s="204"/>
      <c r="AF77" s="205"/>
      <c r="AG77" s="203"/>
      <c r="AH77" s="204"/>
      <c r="AI77" s="205"/>
      <c r="AJ77" s="203"/>
      <c r="AK77" s="204"/>
      <c r="AL77" s="205"/>
      <c r="AM77" s="203"/>
      <c r="AN77" s="204"/>
      <c r="AO77" s="205"/>
      <c r="AP77" s="203"/>
      <c r="AQ77" s="203"/>
      <c r="AR77" s="203"/>
      <c r="AS77" s="203"/>
      <c r="AT77" s="204"/>
      <c r="AU77" s="205"/>
      <c r="AV77" s="203"/>
      <c r="AW77" s="205"/>
      <c r="AX77" s="205"/>
      <c r="AY77" s="205"/>
      <c r="AZ77" s="205"/>
      <c r="BA77" s="204"/>
      <c r="BB77" s="202"/>
      <c r="BC77" s="203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</row>
    <row r="78" spans="1:83" x14ac:dyDescent="0.2">
      <c r="A78" s="202"/>
      <c r="B78" s="202"/>
      <c r="C78" s="203"/>
      <c r="D78" s="204"/>
      <c r="E78" s="205"/>
      <c r="F78" s="203"/>
      <c r="G78" s="204"/>
      <c r="H78" s="205"/>
      <c r="I78" s="203"/>
      <c r="J78" s="204"/>
      <c r="K78" s="205"/>
      <c r="L78" s="203"/>
      <c r="M78" s="204"/>
      <c r="N78" s="205"/>
      <c r="O78" s="203"/>
      <c r="P78" s="204"/>
      <c r="Q78" s="205"/>
      <c r="R78" s="203"/>
      <c r="S78" s="204"/>
      <c r="T78" s="205"/>
      <c r="U78" s="203"/>
      <c r="V78" s="204"/>
      <c r="W78" s="205"/>
      <c r="X78" s="203"/>
      <c r="Y78" s="204"/>
      <c r="Z78" s="205"/>
      <c r="AA78" s="203"/>
      <c r="AB78" s="204"/>
      <c r="AC78" s="205"/>
      <c r="AD78" s="203"/>
      <c r="AE78" s="204"/>
      <c r="AF78" s="205"/>
      <c r="AG78" s="203"/>
      <c r="AH78" s="204"/>
      <c r="AI78" s="205"/>
      <c r="AJ78" s="203"/>
      <c r="AK78" s="204"/>
      <c r="AL78" s="205"/>
      <c r="AM78" s="203"/>
      <c r="AN78" s="204"/>
      <c r="AO78" s="205"/>
      <c r="AP78" s="203"/>
      <c r="AQ78" s="203"/>
      <c r="AR78" s="203"/>
      <c r="AS78" s="203"/>
      <c r="AT78" s="204"/>
      <c r="AU78" s="205"/>
      <c r="AV78" s="203"/>
      <c r="AW78" s="205"/>
      <c r="AX78" s="205"/>
      <c r="AY78" s="205"/>
      <c r="AZ78" s="205"/>
      <c r="BA78" s="204"/>
      <c r="BB78" s="202"/>
      <c r="BC78" s="203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</row>
    <row r="79" spans="1:83" x14ac:dyDescent="0.2">
      <c r="A79" s="202"/>
      <c r="B79" s="202"/>
      <c r="C79" s="203"/>
      <c r="D79" s="204"/>
      <c r="E79" s="205"/>
      <c r="F79" s="203"/>
      <c r="G79" s="204"/>
      <c r="H79" s="205"/>
      <c r="I79" s="203"/>
      <c r="J79" s="204"/>
      <c r="K79" s="205"/>
      <c r="L79" s="203"/>
      <c r="M79" s="204"/>
      <c r="N79" s="205"/>
      <c r="O79" s="203"/>
      <c r="P79" s="204"/>
      <c r="Q79" s="205"/>
      <c r="R79" s="203"/>
      <c r="S79" s="204"/>
      <c r="T79" s="205"/>
      <c r="U79" s="203"/>
      <c r="V79" s="204"/>
      <c r="W79" s="205"/>
      <c r="X79" s="203"/>
      <c r="Y79" s="204"/>
      <c r="Z79" s="205"/>
      <c r="AA79" s="203"/>
      <c r="AB79" s="204"/>
      <c r="AC79" s="205"/>
      <c r="AD79" s="203"/>
      <c r="AE79" s="204"/>
      <c r="AF79" s="205"/>
      <c r="AG79" s="203"/>
      <c r="AH79" s="204"/>
      <c r="AI79" s="205"/>
      <c r="AJ79" s="203"/>
      <c r="AK79" s="204"/>
      <c r="AL79" s="205"/>
      <c r="AM79" s="203"/>
      <c r="AN79" s="204"/>
      <c r="AO79" s="205"/>
      <c r="AP79" s="203"/>
      <c r="AQ79" s="203"/>
      <c r="AR79" s="203"/>
      <c r="AS79" s="203"/>
      <c r="AT79" s="204"/>
      <c r="AU79" s="205"/>
      <c r="AV79" s="203"/>
      <c r="AW79" s="205"/>
      <c r="AX79" s="205"/>
      <c r="AY79" s="205"/>
      <c r="AZ79" s="205"/>
      <c r="BA79" s="204"/>
      <c r="BB79" s="202"/>
      <c r="BC79" s="203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</row>
    <row r="80" spans="1:83" x14ac:dyDescent="0.2">
      <c r="A80" s="202"/>
      <c r="B80" s="202"/>
      <c r="C80" s="203"/>
      <c r="D80" s="204"/>
      <c r="E80" s="205"/>
      <c r="F80" s="203"/>
      <c r="G80" s="204"/>
      <c r="H80" s="205"/>
      <c r="I80" s="203"/>
      <c r="J80" s="204"/>
      <c r="K80" s="205"/>
      <c r="L80" s="203"/>
      <c r="M80" s="204"/>
      <c r="N80" s="205"/>
      <c r="O80" s="203"/>
      <c r="P80" s="204"/>
      <c r="Q80" s="205"/>
      <c r="R80" s="203"/>
      <c r="S80" s="204"/>
      <c r="T80" s="205"/>
      <c r="U80" s="203"/>
      <c r="V80" s="204"/>
      <c r="W80" s="205"/>
      <c r="X80" s="203"/>
      <c r="Y80" s="204"/>
      <c r="Z80" s="205"/>
      <c r="AA80" s="203"/>
      <c r="AB80" s="204"/>
      <c r="AC80" s="205"/>
      <c r="AD80" s="203"/>
      <c r="AE80" s="204"/>
      <c r="AF80" s="205"/>
      <c r="AG80" s="203"/>
      <c r="AH80" s="204"/>
      <c r="AI80" s="205"/>
      <c r="AJ80" s="203"/>
      <c r="AK80" s="204"/>
      <c r="AL80" s="205"/>
      <c r="AM80" s="203"/>
      <c r="AN80" s="204"/>
      <c r="AO80" s="205"/>
      <c r="AP80" s="203"/>
      <c r="AQ80" s="203"/>
      <c r="AR80" s="203"/>
      <c r="AS80" s="203"/>
      <c r="AT80" s="204"/>
      <c r="AU80" s="205"/>
      <c r="AV80" s="203"/>
      <c r="AW80" s="205"/>
      <c r="AX80" s="205"/>
      <c r="AY80" s="205"/>
      <c r="AZ80" s="205"/>
      <c r="BA80" s="204"/>
      <c r="BB80" s="202"/>
      <c r="BC80" s="203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</row>
    <row r="81" spans="1:83" x14ac:dyDescent="0.2">
      <c r="A81" s="202"/>
      <c r="B81" s="202"/>
      <c r="C81" s="203"/>
      <c r="D81" s="204"/>
      <c r="E81" s="205"/>
      <c r="F81" s="203"/>
      <c r="G81" s="204"/>
      <c r="H81" s="205"/>
      <c r="I81" s="203"/>
      <c r="J81" s="204"/>
      <c r="K81" s="205"/>
      <c r="L81" s="203"/>
      <c r="M81" s="204"/>
      <c r="N81" s="205"/>
      <c r="O81" s="203"/>
      <c r="P81" s="204"/>
      <c r="Q81" s="205"/>
      <c r="R81" s="203"/>
      <c r="S81" s="204"/>
      <c r="T81" s="205"/>
      <c r="U81" s="203"/>
      <c r="V81" s="204"/>
      <c r="W81" s="205"/>
      <c r="X81" s="203"/>
      <c r="Y81" s="204"/>
      <c r="Z81" s="205"/>
      <c r="AA81" s="203"/>
      <c r="AB81" s="204"/>
      <c r="AC81" s="205"/>
      <c r="AD81" s="203"/>
      <c r="AE81" s="204"/>
      <c r="AF81" s="205"/>
      <c r="AG81" s="203"/>
      <c r="AH81" s="204"/>
      <c r="AI81" s="205"/>
      <c r="AJ81" s="203"/>
      <c r="AK81" s="204"/>
      <c r="AL81" s="205"/>
      <c r="AM81" s="203"/>
      <c r="AN81" s="204"/>
      <c r="AO81" s="205"/>
      <c r="AP81" s="203"/>
      <c r="AQ81" s="203"/>
      <c r="AR81" s="203"/>
      <c r="AS81" s="203"/>
      <c r="AT81" s="204"/>
      <c r="AU81" s="205"/>
      <c r="AV81" s="203"/>
      <c r="AW81" s="205"/>
      <c r="AX81" s="205"/>
      <c r="AY81" s="205"/>
      <c r="AZ81" s="205"/>
      <c r="BA81" s="204"/>
      <c r="BB81" s="202"/>
      <c r="BC81" s="203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</row>
    <row r="82" spans="1:83" x14ac:dyDescent="0.2">
      <c r="A82" s="202"/>
      <c r="B82" s="202"/>
      <c r="C82" s="203"/>
      <c r="D82" s="204"/>
      <c r="E82" s="205"/>
      <c r="F82" s="203"/>
      <c r="G82" s="204"/>
      <c r="H82" s="205"/>
      <c r="I82" s="203"/>
      <c r="J82" s="204"/>
      <c r="K82" s="205"/>
      <c r="L82" s="203"/>
      <c r="M82" s="204"/>
      <c r="N82" s="205"/>
      <c r="O82" s="203"/>
      <c r="P82" s="204"/>
      <c r="Q82" s="205"/>
      <c r="R82" s="203"/>
      <c r="S82" s="204"/>
      <c r="T82" s="205"/>
      <c r="U82" s="203"/>
      <c r="V82" s="204"/>
      <c r="W82" s="205"/>
      <c r="X82" s="203"/>
      <c r="Y82" s="204"/>
      <c r="Z82" s="205"/>
      <c r="AA82" s="203"/>
      <c r="AB82" s="204"/>
      <c r="AC82" s="205"/>
      <c r="AD82" s="203"/>
      <c r="AE82" s="204"/>
      <c r="AF82" s="205"/>
      <c r="AG82" s="203"/>
      <c r="AH82" s="204"/>
      <c r="AI82" s="205"/>
      <c r="AJ82" s="203"/>
      <c r="AK82" s="204"/>
      <c r="AL82" s="205"/>
      <c r="AM82" s="203"/>
      <c r="AN82" s="204"/>
      <c r="AO82" s="205"/>
      <c r="AP82" s="203"/>
      <c r="AQ82" s="203"/>
      <c r="AR82" s="203"/>
      <c r="AS82" s="203"/>
      <c r="AT82" s="204"/>
      <c r="AU82" s="205"/>
      <c r="AV82" s="203"/>
      <c r="AW82" s="205"/>
      <c r="AX82" s="205"/>
      <c r="AY82" s="205"/>
      <c r="AZ82" s="205"/>
      <c r="BA82" s="204"/>
      <c r="BB82" s="202"/>
      <c r="BC82" s="203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</row>
    <row r="83" spans="1:83" x14ac:dyDescent="0.2">
      <c r="A83" s="202"/>
      <c r="B83" s="202"/>
      <c r="C83" s="203"/>
      <c r="D83" s="204"/>
      <c r="E83" s="205"/>
      <c r="F83" s="203"/>
      <c r="G83" s="204"/>
      <c r="H83" s="205"/>
      <c r="I83" s="203"/>
      <c r="J83" s="204"/>
      <c r="K83" s="205"/>
      <c r="L83" s="203"/>
      <c r="M83" s="204"/>
      <c r="N83" s="205"/>
      <c r="O83" s="203"/>
      <c r="P83" s="204"/>
      <c r="Q83" s="205"/>
      <c r="R83" s="203"/>
      <c r="S83" s="204"/>
      <c r="T83" s="205"/>
      <c r="U83" s="203"/>
      <c r="V83" s="204"/>
      <c r="W83" s="205"/>
      <c r="X83" s="203"/>
      <c r="Y83" s="204"/>
      <c r="Z83" s="205"/>
      <c r="AA83" s="203"/>
      <c r="AB83" s="204"/>
      <c r="AC83" s="205"/>
      <c r="AD83" s="203"/>
      <c r="AE83" s="204"/>
      <c r="AF83" s="205"/>
      <c r="AG83" s="203"/>
      <c r="AH83" s="204"/>
      <c r="AI83" s="205"/>
      <c r="AJ83" s="203"/>
      <c r="AK83" s="204"/>
      <c r="AL83" s="205"/>
      <c r="AM83" s="203"/>
      <c r="AN83" s="204"/>
      <c r="AO83" s="205"/>
      <c r="AP83" s="203"/>
      <c r="AQ83" s="203"/>
      <c r="AR83" s="203"/>
      <c r="AS83" s="203"/>
      <c r="AT83" s="204"/>
      <c r="AU83" s="205"/>
      <c r="AV83" s="203"/>
      <c r="AW83" s="205"/>
      <c r="AX83" s="205"/>
      <c r="AY83" s="205"/>
      <c r="AZ83" s="205"/>
      <c r="BA83" s="204"/>
      <c r="BB83" s="202"/>
      <c r="BC83" s="203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</row>
    <row r="84" spans="1:83" x14ac:dyDescent="0.2">
      <c r="A84" s="202"/>
      <c r="B84" s="202"/>
      <c r="C84" s="203"/>
      <c r="D84" s="204"/>
      <c r="E84" s="205"/>
      <c r="F84" s="203"/>
      <c r="G84" s="204"/>
      <c r="H84" s="205"/>
      <c r="I84" s="203"/>
      <c r="J84" s="204"/>
      <c r="K84" s="205"/>
      <c r="L84" s="203"/>
      <c r="M84" s="204"/>
      <c r="N84" s="205"/>
      <c r="O84" s="203"/>
      <c r="P84" s="204"/>
      <c r="Q84" s="205"/>
      <c r="R84" s="203"/>
      <c r="S84" s="204"/>
      <c r="T84" s="205"/>
      <c r="U84" s="203"/>
      <c r="V84" s="204"/>
      <c r="W84" s="205"/>
      <c r="X84" s="203"/>
      <c r="Y84" s="204"/>
      <c r="Z84" s="205"/>
      <c r="AA84" s="203"/>
      <c r="AB84" s="204"/>
      <c r="AC84" s="205"/>
      <c r="AD84" s="203"/>
      <c r="AE84" s="204"/>
      <c r="AF84" s="205"/>
      <c r="AG84" s="203"/>
      <c r="AH84" s="204"/>
      <c r="AI84" s="205"/>
      <c r="AJ84" s="203"/>
      <c r="AK84" s="204"/>
      <c r="AL84" s="205"/>
      <c r="AM84" s="203"/>
      <c r="AN84" s="204"/>
      <c r="AO84" s="205"/>
      <c r="AP84" s="203"/>
      <c r="AQ84" s="203"/>
      <c r="AR84" s="203"/>
      <c r="AS84" s="203"/>
      <c r="AT84" s="204"/>
      <c r="AU84" s="205"/>
      <c r="AV84" s="203"/>
      <c r="AW84" s="205"/>
      <c r="AX84" s="205"/>
      <c r="AY84" s="205"/>
      <c r="AZ84" s="205"/>
      <c r="BA84" s="204"/>
      <c r="BB84" s="202"/>
      <c r="BC84" s="203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</row>
    <row r="85" spans="1:83" x14ac:dyDescent="0.2">
      <c r="A85" s="202"/>
      <c r="B85" s="202"/>
      <c r="C85" s="203"/>
      <c r="D85" s="204"/>
      <c r="E85" s="205"/>
      <c r="F85" s="203"/>
      <c r="G85" s="204"/>
      <c r="H85" s="205"/>
      <c r="I85" s="203"/>
      <c r="J85" s="204"/>
      <c r="K85" s="205"/>
      <c r="L85" s="203"/>
      <c r="M85" s="204"/>
      <c r="N85" s="205"/>
      <c r="O85" s="203"/>
      <c r="P85" s="204"/>
      <c r="Q85" s="205"/>
      <c r="R85" s="203"/>
      <c r="S85" s="204"/>
      <c r="T85" s="205"/>
      <c r="U85" s="203"/>
      <c r="V85" s="204"/>
      <c r="W85" s="205"/>
      <c r="X85" s="203"/>
      <c r="Y85" s="204"/>
      <c r="Z85" s="205"/>
      <c r="AA85" s="203"/>
      <c r="AB85" s="204"/>
      <c r="AC85" s="205"/>
      <c r="AD85" s="203"/>
      <c r="AE85" s="204"/>
      <c r="AF85" s="205"/>
      <c r="AG85" s="203"/>
      <c r="AH85" s="204"/>
      <c r="AI85" s="205"/>
      <c r="AJ85" s="203"/>
      <c r="AK85" s="204"/>
      <c r="AL85" s="205"/>
      <c r="AM85" s="203"/>
      <c r="AN85" s="204"/>
      <c r="AO85" s="205"/>
      <c r="AP85" s="203"/>
      <c r="AQ85" s="203"/>
      <c r="AR85" s="203"/>
      <c r="AS85" s="203"/>
      <c r="AT85" s="204"/>
      <c r="AU85" s="205"/>
      <c r="AV85" s="203"/>
      <c r="AW85" s="205"/>
      <c r="AX85" s="205"/>
      <c r="AY85" s="205"/>
      <c r="AZ85" s="205"/>
      <c r="BA85" s="204"/>
      <c r="BB85" s="202"/>
      <c r="BC85" s="203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</row>
    <row r="86" spans="1:83" x14ac:dyDescent="0.2">
      <c r="A86" s="202"/>
      <c r="B86" s="202"/>
      <c r="C86" s="203"/>
      <c r="D86" s="204"/>
      <c r="E86" s="205"/>
      <c r="F86" s="203"/>
      <c r="G86" s="204"/>
      <c r="H86" s="205"/>
      <c r="I86" s="203"/>
      <c r="J86" s="204"/>
      <c r="K86" s="205"/>
      <c r="L86" s="203"/>
      <c r="M86" s="204"/>
      <c r="N86" s="205"/>
      <c r="O86" s="203"/>
      <c r="P86" s="204"/>
      <c r="Q86" s="205"/>
      <c r="R86" s="203"/>
      <c r="S86" s="204"/>
      <c r="T86" s="205"/>
      <c r="U86" s="203"/>
      <c r="V86" s="204"/>
      <c r="W86" s="205"/>
      <c r="X86" s="203"/>
      <c r="Y86" s="204"/>
      <c r="Z86" s="205"/>
      <c r="AA86" s="203"/>
      <c r="AB86" s="204"/>
      <c r="AC86" s="205"/>
      <c r="AD86" s="203"/>
      <c r="AE86" s="204"/>
      <c r="AF86" s="205"/>
      <c r="AG86" s="203"/>
      <c r="AH86" s="204"/>
      <c r="AI86" s="205"/>
      <c r="AJ86" s="203"/>
      <c r="AK86" s="204"/>
      <c r="AL86" s="205"/>
      <c r="AM86" s="203"/>
      <c r="AN86" s="204"/>
      <c r="AO86" s="205"/>
      <c r="AP86" s="203"/>
      <c r="AQ86" s="203"/>
      <c r="AR86" s="203"/>
      <c r="AS86" s="203"/>
      <c r="AT86" s="204"/>
      <c r="AU86" s="205"/>
      <c r="AV86" s="203"/>
      <c r="AW86" s="205"/>
      <c r="AX86" s="205"/>
      <c r="AY86" s="205"/>
      <c r="AZ86" s="205"/>
      <c r="BA86" s="204"/>
      <c r="BB86" s="202"/>
      <c r="BC86" s="203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</row>
    <row r="87" spans="1:83" x14ac:dyDescent="0.2">
      <c r="A87" s="202"/>
      <c r="B87" s="202"/>
      <c r="C87" s="203"/>
      <c r="D87" s="204"/>
      <c r="E87" s="205"/>
      <c r="F87" s="203"/>
      <c r="G87" s="204"/>
      <c r="H87" s="205"/>
      <c r="I87" s="203"/>
      <c r="J87" s="204"/>
      <c r="K87" s="205"/>
      <c r="L87" s="203"/>
      <c r="M87" s="204"/>
      <c r="N87" s="205"/>
      <c r="O87" s="203"/>
      <c r="P87" s="204"/>
      <c r="Q87" s="205"/>
      <c r="R87" s="203"/>
      <c r="S87" s="204"/>
      <c r="T87" s="205"/>
      <c r="U87" s="203"/>
      <c r="V87" s="204"/>
      <c r="W87" s="205"/>
      <c r="X87" s="203"/>
      <c r="Y87" s="204"/>
      <c r="Z87" s="205"/>
      <c r="AA87" s="203"/>
      <c r="AB87" s="204"/>
      <c r="AC87" s="205"/>
      <c r="AD87" s="203"/>
      <c r="AE87" s="204"/>
      <c r="AF87" s="205"/>
      <c r="AG87" s="203"/>
      <c r="AH87" s="204"/>
      <c r="AI87" s="205"/>
      <c r="AJ87" s="203"/>
      <c r="AK87" s="204"/>
      <c r="AL87" s="205"/>
      <c r="AM87" s="203"/>
      <c r="AN87" s="204"/>
      <c r="AO87" s="205"/>
      <c r="AP87" s="203"/>
      <c r="AQ87" s="203"/>
      <c r="AR87" s="203"/>
      <c r="AS87" s="203"/>
      <c r="AT87" s="204"/>
      <c r="AU87" s="205"/>
      <c r="AV87" s="203"/>
      <c r="AW87" s="205"/>
      <c r="AX87" s="205"/>
      <c r="AY87" s="205"/>
      <c r="AZ87" s="205"/>
      <c r="BA87" s="204"/>
      <c r="BB87" s="202"/>
      <c r="BC87" s="203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</row>
    <row r="88" spans="1:83" x14ac:dyDescent="0.2">
      <c r="A88" s="202"/>
      <c r="B88" s="202"/>
      <c r="C88" s="203"/>
      <c r="D88" s="204"/>
      <c r="E88" s="205"/>
      <c r="F88" s="203"/>
      <c r="G88" s="204"/>
      <c r="H88" s="205"/>
      <c r="I88" s="203"/>
      <c r="J88" s="204"/>
      <c r="K88" s="205"/>
      <c r="L88" s="203"/>
      <c r="M88" s="204"/>
      <c r="N88" s="205"/>
      <c r="O88" s="203"/>
      <c r="P88" s="204"/>
      <c r="Q88" s="205"/>
      <c r="R88" s="203"/>
      <c r="S88" s="204"/>
      <c r="T88" s="205"/>
      <c r="U88" s="203"/>
      <c r="V88" s="204"/>
      <c r="W88" s="205"/>
      <c r="X88" s="203"/>
      <c r="Y88" s="204"/>
      <c r="Z88" s="205"/>
      <c r="AA88" s="203"/>
      <c r="AB88" s="204"/>
      <c r="AC88" s="205"/>
      <c r="AD88" s="203"/>
      <c r="AE88" s="204"/>
      <c r="AF88" s="205"/>
      <c r="AG88" s="203"/>
      <c r="AH88" s="204"/>
      <c r="AI88" s="205"/>
      <c r="AJ88" s="203"/>
      <c r="AK88" s="204"/>
      <c r="AL88" s="205"/>
      <c r="AM88" s="203"/>
      <c r="AN88" s="204"/>
      <c r="AO88" s="205"/>
      <c r="AP88" s="203"/>
      <c r="AQ88" s="203"/>
      <c r="AR88" s="203"/>
      <c r="AS88" s="203"/>
      <c r="AT88" s="204"/>
      <c r="AU88" s="205"/>
      <c r="AV88" s="203"/>
      <c r="AW88" s="205"/>
      <c r="AX88" s="205"/>
      <c r="AY88" s="205"/>
      <c r="AZ88" s="205"/>
      <c r="BA88" s="204"/>
      <c r="BB88" s="202"/>
      <c r="BC88" s="203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</row>
    <row r="89" spans="1:83" x14ac:dyDescent="0.2">
      <c r="A89" s="202"/>
      <c r="B89" s="202"/>
      <c r="C89" s="203"/>
      <c r="D89" s="204"/>
      <c r="E89" s="205"/>
      <c r="F89" s="203"/>
      <c r="G89" s="204"/>
      <c r="H89" s="205"/>
      <c r="I89" s="203"/>
      <c r="J89" s="204"/>
      <c r="K89" s="205"/>
      <c r="L89" s="203"/>
      <c r="M89" s="204"/>
      <c r="N89" s="205"/>
      <c r="O89" s="203"/>
      <c r="P89" s="204"/>
      <c r="Q89" s="205"/>
      <c r="R89" s="203"/>
      <c r="S89" s="204"/>
      <c r="T89" s="205"/>
      <c r="U89" s="203"/>
      <c r="V89" s="204"/>
      <c r="W89" s="205"/>
      <c r="X89" s="203"/>
      <c r="Y89" s="204"/>
      <c r="Z89" s="205"/>
      <c r="AA89" s="203"/>
      <c r="AB89" s="204"/>
      <c r="AC89" s="205"/>
      <c r="AD89" s="203"/>
      <c r="AE89" s="204"/>
      <c r="AF89" s="205"/>
      <c r="AG89" s="203"/>
      <c r="AH89" s="204"/>
      <c r="AI89" s="205"/>
      <c r="AJ89" s="203"/>
      <c r="AK89" s="204"/>
      <c r="AL89" s="205"/>
      <c r="AM89" s="203"/>
      <c r="AN89" s="204"/>
      <c r="AO89" s="205"/>
      <c r="AP89" s="203"/>
      <c r="AQ89" s="203"/>
      <c r="AR89" s="203"/>
      <c r="AS89" s="203"/>
      <c r="AT89" s="204"/>
      <c r="AU89" s="205"/>
      <c r="AV89" s="203"/>
      <c r="AW89" s="205"/>
      <c r="AX89" s="205"/>
      <c r="AY89" s="205"/>
      <c r="AZ89" s="205"/>
      <c r="BA89" s="204"/>
      <c r="BB89" s="202"/>
      <c r="BC89" s="203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</row>
    <row r="90" spans="1:83" x14ac:dyDescent="0.2">
      <c r="A90" s="202"/>
      <c r="B90" s="202"/>
      <c r="C90" s="203"/>
      <c r="D90" s="204"/>
      <c r="E90" s="205"/>
      <c r="F90" s="203"/>
      <c r="G90" s="204"/>
      <c r="H90" s="205"/>
      <c r="I90" s="203"/>
      <c r="J90" s="204"/>
      <c r="K90" s="205"/>
      <c r="L90" s="203"/>
      <c r="M90" s="204"/>
      <c r="N90" s="205"/>
      <c r="O90" s="203"/>
      <c r="P90" s="204"/>
      <c r="Q90" s="205"/>
      <c r="R90" s="203"/>
      <c r="S90" s="204"/>
      <c r="T90" s="205"/>
      <c r="U90" s="203"/>
      <c r="V90" s="204"/>
      <c r="W90" s="205"/>
      <c r="X90" s="203"/>
      <c r="Y90" s="204"/>
      <c r="Z90" s="205"/>
      <c r="AA90" s="203"/>
      <c r="AB90" s="204"/>
      <c r="AC90" s="205"/>
      <c r="AD90" s="203"/>
      <c r="AE90" s="204"/>
      <c r="AF90" s="205"/>
      <c r="AG90" s="203"/>
      <c r="AH90" s="204"/>
      <c r="AI90" s="205"/>
      <c r="AJ90" s="203"/>
      <c r="AK90" s="204"/>
      <c r="AL90" s="205"/>
      <c r="AM90" s="203"/>
      <c r="AN90" s="204"/>
      <c r="AO90" s="205"/>
      <c r="AP90" s="203"/>
      <c r="AQ90" s="203"/>
      <c r="AR90" s="203"/>
      <c r="AS90" s="203"/>
      <c r="AT90" s="204"/>
      <c r="AU90" s="205"/>
      <c r="AV90" s="203"/>
      <c r="AW90" s="205"/>
      <c r="AX90" s="205"/>
      <c r="AY90" s="205"/>
      <c r="AZ90" s="205"/>
      <c r="BA90" s="204"/>
      <c r="BB90" s="202"/>
      <c r="BC90" s="203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</row>
    <row r="91" spans="1:83" x14ac:dyDescent="0.2">
      <c r="A91" s="202"/>
      <c r="B91" s="202"/>
      <c r="C91" s="203"/>
      <c r="D91" s="204"/>
      <c r="E91" s="205"/>
      <c r="F91" s="203"/>
      <c r="G91" s="204"/>
      <c r="H91" s="205"/>
      <c r="I91" s="203"/>
      <c r="J91" s="204"/>
      <c r="K91" s="205"/>
      <c r="L91" s="203"/>
      <c r="M91" s="204"/>
      <c r="N91" s="205"/>
      <c r="O91" s="203"/>
      <c r="P91" s="204"/>
      <c r="Q91" s="205"/>
      <c r="R91" s="203"/>
      <c r="S91" s="204"/>
      <c r="T91" s="205"/>
      <c r="U91" s="203"/>
      <c r="V91" s="204"/>
      <c r="W91" s="205"/>
      <c r="X91" s="203"/>
      <c r="Y91" s="204"/>
      <c r="Z91" s="205"/>
      <c r="AA91" s="203"/>
      <c r="AB91" s="204"/>
      <c r="AC91" s="205"/>
      <c r="AD91" s="203"/>
      <c r="AE91" s="204"/>
      <c r="AF91" s="205"/>
      <c r="AG91" s="203"/>
      <c r="AH91" s="204"/>
      <c r="AI91" s="205"/>
      <c r="AJ91" s="203"/>
      <c r="AK91" s="204"/>
      <c r="AL91" s="205"/>
      <c r="AM91" s="203"/>
      <c r="AN91" s="204"/>
      <c r="AO91" s="205"/>
      <c r="AP91" s="203"/>
      <c r="AQ91" s="203"/>
      <c r="AR91" s="203"/>
      <c r="AS91" s="203"/>
      <c r="AT91" s="204"/>
      <c r="AU91" s="205"/>
      <c r="AV91" s="203"/>
      <c r="AW91" s="205"/>
      <c r="AX91" s="205"/>
      <c r="AY91" s="205"/>
      <c r="AZ91" s="205"/>
      <c r="BA91" s="204"/>
      <c r="BB91" s="202"/>
      <c r="BC91" s="203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</row>
    <row r="92" spans="1:83" x14ac:dyDescent="0.2">
      <c r="A92" s="202"/>
      <c r="B92" s="202"/>
      <c r="C92" s="203"/>
      <c r="D92" s="204"/>
      <c r="E92" s="205"/>
      <c r="F92" s="203"/>
      <c r="G92" s="204"/>
      <c r="H92" s="205"/>
      <c r="I92" s="203"/>
      <c r="J92" s="204"/>
      <c r="K92" s="205"/>
      <c r="L92" s="203"/>
      <c r="M92" s="204"/>
      <c r="N92" s="205"/>
      <c r="O92" s="203"/>
      <c r="P92" s="204"/>
      <c r="Q92" s="205"/>
      <c r="R92" s="203"/>
      <c r="S92" s="204"/>
      <c r="T92" s="205"/>
      <c r="U92" s="203"/>
      <c r="V92" s="204"/>
      <c r="W92" s="205"/>
      <c r="X92" s="203"/>
      <c r="Y92" s="204"/>
      <c r="Z92" s="205"/>
      <c r="AA92" s="203"/>
      <c r="AB92" s="204"/>
      <c r="AC92" s="205"/>
      <c r="AD92" s="203"/>
      <c r="AE92" s="204"/>
      <c r="AF92" s="205"/>
      <c r="AG92" s="203"/>
      <c r="AH92" s="204"/>
      <c r="AI92" s="205"/>
      <c r="AJ92" s="203"/>
      <c r="AK92" s="204"/>
      <c r="AL92" s="205"/>
      <c r="AM92" s="203"/>
      <c r="AN92" s="204"/>
      <c r="AO92" s="205"/>
      <c r="AP92" s="203"/>
      <c r="AQ92" s="203"/>
      <c r="AR92" s="203"/>
      <c r="AS92" s="203"/>
      <c r="AT92" s="204"/>
      <c r="AU92" s="205"/>
      <c r="AV92" s="203"/>
      <c r="AW92" s="205"/>
      <c r="AX92" s="205"/>
      <c r="AY92" s="205"/>
      <c r="AZ92" s="205"/>
      <c r="BA92" s="204"/>
      <c r="BB92" s="202"/>
      <c r="BC92" s="203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</row>
    <row r="93" spans="1:83" x14ac:dyDescent="0.2">
      <c r="A93" s="202"/>
      <c r="B93" s="202"/>
      <c r="C93" s="203"/>
      <c r="D93" s="204"/>
      <c r="E93" s="205"/>
      <c r="F93" s="203"/>
      <c r="G93" s="204"/>
      <c r="H93" s="205"/>
      <c r="I93" s="203"/>
      <c r="J93" s="204"/>
      <c r="K93" s="205"/>
      <c r="L93" s="203"/>
      <c r="M93" s="204"/>
      <c r="N93" s="205"/>
      <c r="O93" s="203"/>
      <c r="P93" s="204"/>
      <c r="Q93" s="205"/>
      <c r="R93" s="203"/>
      <c r="S93" s="204"/>
      <c r="T93" s="205"/>
      <c r="U93" s="203"/>
      <c r="V93" s="204"/>
      <c r="W93" s="205"/>
      <c r="X93" s="203"/>
      <c r="Y93" s="204"/>
      <c r="Z93" s="205"/>
      <c r="AA93" s="203"/>
      <c r="AB93" s="204"/>
      <c r="AC93" s="205"/>
      <c r="AD93" s="203"/>
      <c r="AE93" s="204"/>
      <c r="AF93" s="205"/>
      <c r="AG93" s="203"/>
      <c r="AH93" s="204"/>
      <c r="AI93" s="205"/>
      <c r="AJ93" s="203"/>
      <c r="AK93" s="204"/>
      <c r="AL93" s="205"/>
      <c r="AM93" s="203"/>
      <c r="AN93" s="204"/>
      <c r="AO93" s="205"/>
      <c r="AP93" s="203"/>
      <c r="AQ93" s="203"/>
      <c r="AR93" s="203"/>
      <c r="AS93" s="203"/>
      <c r="AT93" s="204"/>
      <c r="AU93" s="205"/>
      <c r="AV93" s="203"/>
      <c r="AW93" s="205"/>
      <c r="AX93" s="205"/>
      <c r="AY93" s="205"/>
      <c r="AZ93" s="205"/>
      <c r="BA93" s="204"/>
      <c r="BB93" s="202"/>
      <c r="BC93" s="203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</row>
    <row r="94" spans="1:83" x14ac:dyDescent="0.2">
      <c r="A94" s="202"/>
      <c r="B94" s="202"/>
      <c r="C94" s="203"/>
      <c r="D94" s="204"/>
      <c r="E94" s="205"/>
      <c r="F94" s="203"/>
      <c r="G94" s="204"/>
      <c r="H94" s="205"/>
      <c r="I94" s="203"/>
      <c r="J94" s="204"/>
      <c r="K94" s="205"/>
      <c r="L94" s="203"/>
      <c r="M94" s="204"/>
      <c r="N94" s="205"/>
      <c r="O94" s="203"/>
      <c r="P94" s="204"/>
      <c r="Q94" s="205"/>
      <c r="R94" s="203"/>
      <c r="S94" s="204"/>
      <c r="T94" s="205"/>
      <c r="U94" s="203"/>
      <c r="V94" s="204"/>
      <c r="W94" s="205"/>
      <c r="X94" s="203"/>
      <c r="Y94" s="204"/>
      <c r="Z94" s="205"/>
      <c r="AA94" s="203"/>
      <c r="AB94" s="204"/>
      <c r="AC94" s="205"/>
      <c r="AD94" s="203"/>
      <c r="AE94" s="204"/>
      <c r="AF94" s="205"/>
      <c r="AG94" s="203"/>
      <c r="AH94" s="204"/>
      <c r="AI94" s="205"/>
      <c r="AJ94" s="203"/>
      <c r="AK94" s="204"/>
      <c r="AL94" s="205"/>
      <c r="AM94" s="203"/>
      <c r="AN94" s="204"/>
      <c r="AO94" s="205"/>
      <c r="AP94" s="203"/>
      <c r="AQ94" s="203"/>
      <c r="AR94" s="203"/>
      <c r="AS94" s="203"/>
      <c r="AT94" s="204"/>
      <c r="AU94" s="205"/>
      <c r="AV94" s="203"/>
      <c r="AW94" s="205"/>
      <c r="AX94" s="205"/>
      <c r="AY94" s="205"/>
      <c r="AZ94" s="205"/>
      <c r="BA94" s="204"/>
      <c r="BB94" s="202"/>
      <c r="BC94" s="203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</row>
    <row r="95" spans="1:83" x14ac:dyDescent="0.2">
      <c r="A95" s="202"/>
      <c r="B95" s="202"/>
      <c r="C95" s="203"/>
      <c r="D95" s="204"/>
      <c r="E95" s="205"/>
      <c r="F95" s="203"/>
      <c r="G95" s="204"/>
      <c r="H95" s="205"/>
      <c r="I95" s="203"/>
      <c r="J95" s="204"/>
      <c r="K95" s="205"/>
      <c r="L95" s="203"/>
      <c r="M95" s="204"/>
      <c r="N95" s="205"/>
      <c r="O95" s="203"/>
      <c r="P95" s="204"/>
      <c r="Q95" s="205"/>
      <c r="R95" s="203"/>
      <c r="S95" s="204"/>
      <c r="T95" s="205"/>
      <c r="U95" s="203"/>
      <c r="V95" s="204"/>
      <c r="W95" s="205"/>
      <c r="X95" s="203"/>
      <c r="Y95" s="204"/>
      <c r="Z95" s="205"/>
      <c r="AA95" s="203"/>
      <c r="AB95" s="204"/>
      <c r="AC95" s="205"/>
      <c r="AD95" s="203"/>
      <c r="AE95" s="204"/>
      <c r="AF95" s="205"/>
      <c r="AG95" s="203"/>
      <c r="AH95" s="204"/>
      <c r="AI95" s="205"/>
      <c r="AJ95" s="203"/>
      <c r="AK95" s="204"/>
      <c r="AL95" s="205"/>
      <c r="AM95" s="203"/>
      <c r="AN95" s="204"/>
      <c r="AO95" s="205"/>
      <c r="AP95" s="203"/>
      <c r="AQ95" s="203"/>
      <c r="AR95" s="203"/>
      <c r="AS95" s="203"/>
      <c r="AT95" s="204"/>
      <c r="AU95" s="205"/>
      <c r="AV95" s="203"/>
      <c r="AW95" s="205"/>
      <c r="AX95" s="205"/>
      <c r="AY95" s="205"/>
      <c r="AZ95" s="205"/>
      <c r="BA95" s="204"/>
      <c r="BB95" s="202"/>
      <c r="BC95" s="203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</row>
    <row r="96" spans="1:83" x14ac:dyDescent="0.2">
      <c r="A96" s="202"/>
      <c r="B96" s="202"/>
      <c r="C96" s="203"/>
      <c r="D96" s="204"/>
      <c r="E96" s="205"/>
      <c r="F96" s="203"/>
      <c r="G96" s="204"/>
      <c r="H96" s="205"/>
      <c r="I96" s="203"/>
      <c r="J96" s="204"/>
      <c r="K96" s="205"/>
      <c r="L96" s="203"/>
      <c r="M96" s="204"/>
      <c r="N96" s="205"/>
      <c r="O96" s="203"/>
      <c r="P96" s="204"/>
      <c r="Q96" s="205"/>
      <c r="R96" s="203"/>
      <c r="S96" s="204"/>
      <c r="T96" s="205"/>
      <c r="U96" s="203"/>
      <c r="V96" s="204"/>
      <c r="W96" s="205"/>
      <c r="X96" s="203"/>
      <c r="Y96" s="204"/>
      <c r="Z96" s="205"/>
      <c r="AA96" s="203"/>
      <c r="AB96" s="204"/>
      <c r="AC96" s="205"/>
      <c r="AD96" s="203"/>
      <c r="AE96" s="204"/>
      <c r="AF96" s="205"/>
      <c r="AG96" s="203"/>
      <c r="AH96" s="204"/>
      <c r="AI96" s="205"/>
      <c r="AJ96" s="203"/>
      <c r="AK96" s="204"/>
      <c r="AL96" s="205"/>
      <c r="AM96" s="203"/>
      <c r="AN96" s="204"/>
      <c r="AO96" s="205"/>
      <c r="AP96" s="203"/>
      <c r="AQ96" s="203"/>
      <c r="AR96" s="203"/>
      <c r="AS96" s="203"/>
      <c r="AT96" s="204"/>
      <c r="AU96" s="205"/>
      <c r="AV96" s="203"/>
      <c r="AW96" s="205"/>
      <c r="AX96" s="205"/>
      <c r="AY96" s="205"/>
      <c r="AZ96" s="205"/>
      <c r="BA96" s="204"/>
      <c r="BB96" s="202"/>
      <c r="BC96" s="203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</row>
    <row r="97" spans="1:83" x14ac:dyDescent="0.2">
      <c r="A97" s="202"/>
      <c r="B97" s="202"/>
      <c r="C97" s="203"/>
      <c r="D97" s="204"/>
      <c r="E97" s="205"/>
      <c r="F97" s="203"/>
      <c r="G97" s="204"/>
      <c r="H97" s="205"/>
      <c r="I97" s="203"/>
      <c r="J97" s="204"/>
      <c r="K97" s="205"/>
      <c r="L97" s="203"/>
      <c r="M97" s="204"/>
      <c r="N97" s="205"/>
      <c r="O97" s="203"/>
      <c r="P97" s="204"/>
      <c r="Q97" s="205"/>
      <c r="R97" s="203"/>
      <c r="S97" s="204"/>
      <c r="T97" s="205"/>
      <c r="U97" s="203"/>
      <c r="V97" s="204"/>
      <c r="W97" s="205"/>
      <c r="X97" s="203"/>
      <c r="Y97" s="204"/>
      <c r="Z97" s="205"/>
      <c r="AA97" s="203"/>
      <c r="AB97" s="204"/>
      <c r="AC97" s="205"/>
      <c r="AD97" s="203"/>
      <c r="AE97" s="204"/>
      <c r="AF97" s="205"/>
      <c r="AG97" s="203"/>
      <c r="AH97" s="204"/>
      <c r="AI97" s="205"/>
      <c r="AJ97" s="203"/>
      <c r="AK97" s="204"/>
      <c r="AL97" s="205"/>
      <c r="AM97" s="203"/>
      <c r="AN97" s="204"/>
      <c r="AO97" s="205"/>
      <c r="AP97" s="203"/>
      <c r="AQ97" s="203"/>
      <c r="AR97" s="203"/>
      <c r="AS97" s="203"/>
      <c r="AT97" s="204"/>
      <c r="AU97" s="205"/>
      <c r="AV97" s="203"/>
      <c r="AW97" s="205"/>
      <c r="AX97" s="205"/>
      <c r="AY97" s="205"/>
      <c r="AZ97" s="205"/>
      <c r="BA97" s="204"/>
      <c r="BB97" s="202"/>
      <c r="BC97" s="203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</row>
  </sheetData>
  <mergeCells count="54">
    <mergeCell ref="AT2:AV2"/>
    <mergeCell ref="A1:BD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BS2:BS4"/>
    <mergeCell ref="BT2:BT4"/>
    <mergeCell ref="D4:F4"/>
    <mergeCell ref="G4:I4"/>
    <mergeCell ref="J4:L4"/>
    <mergeCell ref="M4:O4"/>
    <mergeCell ref="P4:R4"/>
    <mergeCell ref="S4:U4"/>
    <mergeCell ref="V4:X4"/>
    <mergeCell ref="Y4:AA4"/>
    <mergeCell ref="AW2:AW4"/>
    <mergeCell ref="AX2:AX4"/>
    <mergeCell ref="AY2:AY4"/>
    <mergeCell ref="AZ2:AZ4"/>
    <mergeCell ref="BA2:BC4"/>
    <mergeCell ref="BD2:BD4"/>
    <mergeCell ref="P9:R9"/>
    <mergeCell ref="AB4:AD4"/>
    <mergeCell ref="AE4:AG4"/>
    <mergeCell ref="AH4:AJ4"/>
    <mergeCell ref="AK4:AM4"/>
    <mergeCell ref="AT4:AV4"/>
    <mergeCell ref="D5:F5"/>
    <mergeCell ref="G6:I6"/>
    <mergeCell ref="J7:L7"/>
    <mergeCell ref="M8:O8"/>
    <mergeCell ref="AN4:AP4"/>
    <mergeCell ref="AQ4:AS4"/>
    <mergeCell ref="AK16:AM16"/>
    <mergeCell ref="AN17:AP17"/>
    <mergeCell ref="AQ18:AS18"/>
    <mergeCell ref="AT19:AV19"/>
    <mergeCell ref="S10:U10"/>
    <mergeCell ref="V11:X11"/>
    <mergeCell ref="Y12:AA12"/>
    <mergeCell ref="AB13:AD13"/>
    <mergeCell ref="AE14:AG14"/>
    <mergeCell ref="AH15:AJ15"/>
  </mergeCells>
  <conditionalFormatting sqref="BS5:BS18">
    <cfRule type="expression" dxfId="29" priority="6" stopIfTrue="1">
      <formula>$BS5="aktivní"</formula>
    </cfRule>
    <cfRule type="expression" dxfId="28" priority="7" stopIfTrue="1">
      <formula>$BS5="pasivní"</formula>
    </cfRule>
  </conditionalFormatting>
  <conditionalFormatting sqref="BT5:BT18">
    <cfRule type="expression" dxfId="27" priority="8" stopIfTrue="1">
      <formula>$BT5="vynikající"</formula>
    </cfRule>
    <cfRule type="expression" dxfId="26" priority="9" stopIfTrue="1">
      <formula>$BT5="dobré"</formula>
    </cfRule>
    <cfRule type="expression" dxfId="25" priority="10" stopIfTrue="1">
      <formula>$BT5="neúspěšné"</formula>
    </cfRule>
  </conditionalFormatting>
  <conditionalFormatting sqref="BS19">
    <cfRule type="expression" dxfId="24" priority="1" stopIfTrue="1">
      <formula>$BS19="aktivní"</formula>
    </cfRule>
    <cfRule type="expression" dxfId="23" priority="2" stopIfTrue="1">
      <formula>$BS19="pasivní"</formula>
    </cfRule>
  </conditionalFormatting>
  <conditionalFormatting sqref="BT19">
    <cfRule type="expression" dxfId="22" priority="3" stopIfTrue="1">
      <formula>$BT19="vynikající"</formula>
    </cfRule>
    <cfRule type="expression" dxfId="21" priority="4" stopIfTrue="1">
      <formula>$BT19="dobré"</formula>
    </cfRule>
    <cfRule type="expression" dxfId="20" priority="5" stopIfTrue="1">
      <formula>$BT19="neúspěšné"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212"/>
  <dimension ref="A1:AS265"/>
  <sheetViews>
    <sheetView showGridLines="0" showRowColHeaders="0" zoomScale="150" zoomScaleNormal="150" workbookViewId="0">
      <selection sqref="A1:K1"/>
    </sheetView>
  </sheetViews>
  <sheetFormatPr defaultColWidth="9.140625" defaultRowHeight="12.75" x14ac:dyDescent="0.2"/>
  <cols>
    <col min="1" max="1" width="4.7109375" style="179" customWidth="1"/>
    <col min="2" max="2" width="27.140625" style="176" customWidth="1"/>
    <col min="3" max="7" width="4.28515625" style="177" customWidth="1"/>
    <col min="8" max="8" width="1.140625" style="178" customWidth="1"/>
    <col min="9" max="9" width="4.28515625" style="177" customWidth="1"/>
    <col min="10" max="10" width="4.140625" style="177" customWidth="1"/>
    <col min="11" max="11" width="4.28515625" style="177" customWidth="1"/>
    <col min="12" max="13" width="12.7109375" style="175" hidden="1" customWidth="1"/>
    <col min="14" max="16384" width="9.140625" style="175"/>
  </cols>
  <sheetData>
    <row r="1" spans="1:36" s="174" customFormat="1" ht="21.75" thickBot="1" x14ac:dyDescent="0.4">
      <c r="A1" s="401" t="str">
        <f>'SKUPINA 5'!$A$1</f>
        <v>SKUPINA 5 hlavního turnaje v kategorii U9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142"/>
      <c r="M1" s="142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</row>
    <row r="2" spans="1:36" ht="87" thickBot="1" x14ac:dyDescent="0.25">
      <c r="A2" s="215"/>
      <c r="B2" s="216"/>
      <c r="C2" s="183" t="s">
        <v>6</v>
      </c>
      <c r="D2" s="183" t="s">
        <v>3</v>
      </c>
      <c r="E2" s="183" t="s">
        <v>4</v>
      </c>
      <c r="F2" s="183" t="s">
        <v>5</v>
      </c>
      <c r="G2" s="404" t="s">
        <v>1</v>
      </c>
      <c r="H2" s="405"/>
      <c r="I2" s="406"/>
      <c r="J2" s="183" t="s">
        <v>9</v>
      </c>
      <c r="K2" s="184" t="s">
        <v>2</v>
      </c>
      <c r="L2" s="150" t="s">
        <v>7</v>
      </c>
      <c r="M2" s="151" t="s">
        <v>8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</row>
    <row r="3" spans="1:36" s="152" customFormat="1" ht="20.100000000000001" customHeight="1" thickBot="1" x14ac:dyDescent="0.25">
      <c r="A3" s="320">
        <v>17</v>
      </c>
      <c r="B3" s="325" t="str">
        <f>'SKUPINA 5'!C8</f>
        <v>FC Hradec Králové</v>
      </c>
      <c r="C3" s="153">
        <f>SUM('SKUPINA 5'!AW8,Jaro!BE7)</f>
        <v>3</v>
      </c>
      <c r="D3" s="153">
        <f>SUM('SKUPINA 5'!AX8,Jaro!BF7)</f>
        <v>3</v>
      </c>
      <c r="E3" s="153">
        <f>SUM('SKUPINA 5'!AY8,Jaro!BG7)</f>
        <v>0</v>
      </c>
      <c r="F3" s="153">
        <f>SUM('SKUPINA 5'!AZ8,Jaro!BH7)</f>
        <v>0</v>
      </c>
      <c r="G3" s="327">
        <f>SUM('SKUPINA 5'!BA8,Jaro!BI7)</f>
        <v>10</v>
      </c>
      <c r="H3" s="121" t="s">
        <v>0</v>
      </c>
      <c r="I3" s="328">
        <f>SUM('SKUPINA 5'!BC8,Jaro!BK7)</f>
        <v>7</v>
      </c>
      <c r="J3" s="153">
        <f>SUM(G3-I3)</f>
        <v>3</v>
      </c>
      <c r="K3" s="153">
        <f>SUM('SKUPINA 5'!BD8,Jaro!BL7)</f>
        <v>9</v>
      </c>
      <c r="L3" s="232" t="str">
        <f>IF(G1&gt;I1,"aktivní",IF(G1=I1,"vyrovnané","pasivní"))</f>
        <v>vyrovnané</v>
      </c>
      <c r="M3" s="122" t="str">
        <f>IF(K1&gt;=80/100*C1*3,"vynikající",IF(K1&lt;50/100*C1*3,"neúspěšné","dobré"))</f>
        <v>vynikající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1:36" s="152" customFormat="1" ht="20.100000000000001" customHeight="1" thickBot="1" x14ac:dyDescent="0.25">
      <c r="A4" s="320">
        <v>18</v>
      </c>
      <c r="B4" s="325" t="str">
        <f>'SKUPINA 5'!C6</f>
        <v>TJ Praga Vysočany</v>
      </c>
      <c r="C4" s="153">
        <f>SUM('SKUPINA 5'!AW6,Jaro!BE5)</f>
        <v>3</v>
      </c>
      <c r="D4" s="153">
        <f>SUM('SKUPINA 5'!AX6,Jaro!BF5)</f>
        <v>1</v>
      </c>
      <c r="E4" s="153">
        <f>SUM('SKUPINA 5'!AY6,Jaro!BG5)</f>
        <v>1</v>
      </c>
      <c r="F4" s="153">
        <f>SUM('SKUPINA 5'!AZ6,Jaro!BH5)</f>
        <v>1</v>
      </c>
      <c r="G4" s="327">
        <f>SUM('SKUPINA 5'!BA6,Jaro!BI5)</f>
        <v>9</v>
      </c>
      <c r="H4" s="121" t="s">
        <v>0</v>
      </c>
      <c r="I4" s="328">
        <f>SUM('SKUPINA 5'!BC6,Jaro!BK5)</f>
        <v>9</v>
      </c>
      <c r="J4" s="153">
        <f>SUM(G4-I4)</f>
        <v>0</v>
      </c>
      <c r="K4" s="153">
        <f>SUM('SKUPINA 5'!BD6,Jaro!BL5)</f>
        <v>4</v>
      </c>
      <c r="L4" s="232" t="str">
        <f>IF(G3&gt;I3,"aktivní",IF(G3=I3,"vyrovnané","pasivní"))</f>
        <v>aktivní</v>
      </c>
      <c r="M4" s="122" t="str">
        <f>IF(K3&gt;=80/100*C3*3,"vynikající",IF(K3&lt;50/100*C3*3,"neúspěšné","dobré"))</f>
        <v>vynikající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</row>
    <row r="5" spans="1:36" s="152" customFormat="1" ht="20.100000000000001" customHeight="1" thickBot="1" x14ac:dyDescent="0.25">
      <c r="A5" s="320">
        <v>19</v>
      </c>
      <c r="B5" s="325" t="str">
        <f>'SKUPINA 5'!C7</f>
        <v>SK Benešov</v>
      </c>
      <c r="C5" s="153">
        <f>SUM('SKUPINA 5'!AW7,Jaro!BE6)</f>
        <v>3</v>
      </c>
      <c r="D5" s="153">
        <f>SUM('SKUPINA 5'!AX7,Jaro!BF6)</f>
        <v>1</v>
      </c>
      <c r="E5" s="153">
        <f>SUM('SKUPINA 5'!AY7,Jaro!BG6)</f>
        <v>1</v>
      </c>
      <c r="F5" s="153">
        <f>SUM('SKUPINA 5'!AZ7,Jaro!BH6)</f>
        <v>1</v>
      </c>
      <c r="G5" s="327">
        <f>SUM('SKUPINA 5'!BA7,Jaro!BI6)</f>
        <v>8</v>
      </c>
      <c r="H5" s="121" t="s">
        <v>0</v>
      </c>
      <c r="I5" s="328">
        <f>SUM('SKUPINA 5'!BC7,Jaro!BK6)</f>
        <v>8</v>
      </c>
      <c r="J5" s="153">
        <f>SUM(G5-I5)</f>
        <v>0</v>
      </c>
      <c r="K5" s="153">
        <f>SUM('SKUPINA 5'!BD7,Jaro!BL6)</f>
        <v>4</v>
      </c>
      <c r="L5" s="232" t="str">
        <f>IF(G6&gt;I6,"aktivní",IF(G6=I6,"vyrovnané","pasivní"))</f>
        <v>pasivní</v>
      </c>
      <c r="M5" s="122" t="str">
        <f>IF(K6&gt;=80/100*C6*3,"vynikající",IF(K6&lt;50/100*C6*3,"neúspěšné","dobré"))</f>
        <v>neúspěšné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</row>
    <row r="6" spans="1:36" s="152" customFormat="1" ht="20.100000000000001" customHeight="1" x14ac:dyDescent="0.2">
      <c r="A6" s="320">
        <v>20</v>
      </c>
      <c r="B6" s="325" t="str">
        <f>'SKUPINA 5'!C5</f>
        <v>1. FC Poruba</v>
      </c>
      <c r="C6" s="153">
        <f>SUM('SKUPINA 5'!AW5,Jaro!BE4)</f>
        <v>3</v>
      </c>
      <c r="D6" s="153">
        <f>SUM('SKUPINA 5'!AX5,Jaro!BF4)</f>
        <v>0</v>
      </c>
      <c r="E6" s="153">
        <f>SUM('SKUPINA 5'!AY5,Jaro!BG4)</f>
        <v>0</v>
      </c>
      <c r="F6" s="153">
        <f>SUM('SKUPINA 5'!AZ5,Jaro!BH4)</f>
        <v>3</v>
      </c>
      <c r="G6" s="327">
        <f>SUM('SKUPINA 5'!BA5,Jaro!BI4)</f>
        <v>8</v>
      </c>
      <c r="H6" s="121" t="s">
        <v>0</v>
      </c>
      <c r="I6" s="328">
        <f>SUM('SKUPINA 5'!BC5,Jaro!BK4)</f>
        <v>11</v>
      </c>
      <c r="J6" s="153">
        <f>SUM(G6-I6)</f>
        <v>-3</v>
      </c>
      <c r="K6" s="153">
        <f>SUM('SKUPINA 5'!BD5,Jaro!BL4)</f>
        <v>0</v>
      </c>
      <c r="L6" s="232" t="str">
        <f>IF(G4&gt;I4,"aktivní",IF(G4=I4,"vyrovnané","pasivní"))</f>
        <v>vyrovnané</v>
      </c>
      <c r="M6" s="122" t="str">
        <f>IF(K4&gt;=80/100*C4*3,"vynikající",IF(K4&lt;50/100*C4*3,"neúspěšné","dobré"))</f>
        <v>neúspěšné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</row>
    <row r="7" spans="1:36" s="152" customFormat="1" ht="20.100000000000001" hidden="1" customHeight="1" thickBot="1" x14ac:dyDescent="0.25">
      <c r="A7" s="321">
        <v>5</v>
      </c>
      <c r="B7" s="325">
        <f>'SKUPINA 3'!C10</f>
        <v>6</v>
      </c>
      <c r="C7" s="153">
        <f>SUM('SKUPINA 3'!AW10,Jaro!BE9)</f>
        <v>0</v>
      </c>
      <c r="D7" s="153">
        <f>SUM('SKUPINA 3'!AX10,Jaro!BF9)</f>
        <v>0</v>
      </c>
      <c r="E7" s="153">
        <f>SUM('SKUPINA 3'!AY10,Jaro!BG9)</f>
        <v>0</v>
      </c>
      <c r="F7" s="153">
        <f>SUM('SKUPINA 3'!AZ10,Jaro!BH9)</f>
        <v>0</v>
      </c>
      <c r="G7" s="327">
        <f>SUM('SKUPINA 3'!BA10,Jaro!BI9)</f>
        <v>0</v>
      </c>
      <c r="H7" s="121" t="s">
        <v>0</v>
      </c>
      <c r="I7" s="328">
        <f>SUM('SKUPINA 3'!BC10,Jaro!BK9)</f>
        <v>0</v>
      </c>
      <c r="J7" s="153">
        <f>SUM(G7-I7)</f>
        <v>0</v>
      </c>
      <c r="K7" s="153">
        <f>SUM('SKUPINA 3'!BD10,Jaro!BL9)</f>
        <v>0</v>
      </c>
      <c r="L7" s="232" t="str">
        <f>IF(G6&gt;I6,"aktivní",IF(G6=I6,"vyrovnané","pasivní"))</f>
        <v>pasivní</v>
      </c>
      <c r="M7" s="122" t="str">
        <f>IF(K6&gt;=80/100*C6*3,"vynikající",IF(K6&lt;50/100*C6*3,"neúspěšné","dobré"))</f>
        <v>neúspěšné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</row>
    <row r="8" spans="1:36" s="152" customFormat="1" ht="20.100000000000001" hidden="1" customHeight="1" thickBot="1" x14ac:dyDescent="0.25">
      <c r="A8" s="321">
        <v>6</v>
      </c>
      <c r="B8" s="325">
        <f>'SKUPINA 3'!C11</f>
        <v>7</v>
      </c>
      <c r="C8" s="153">
        <f>SUM('SKUPINA 3'!AW11,Jaro!BE10)</f>
        <v>0</v>
      </c>
      <c r="D8" s="153">
        <f>SUM('SKUPINA 3'!AX11,Jaro!BF10)</f>
        <v>0</v>
      </c>
      <c r="E8" s="153">
        <f>SUM('SKUPINA 3'!AY11,Jaro!BG10)</f>
        <v>0</v>
      </c>
      <c r="F8" s="153">
        <f>SUM('SKUPINA 3'!AZ11,Jaro!BH10)</f>
        <v>0</v>
      </c>
      <c r="G8" s="327">
        <f>SUM('SKUPINA 3'!BA11,Jaro!BI10)</f>
        <v>0</v>
      </c>
      <c r="H8" s="121" t="s">
        <v>0</v>
      </c>
      <c r="I8" s="328">
        <f>SUM('SKUPINA 3'!BC11,Jaro!BK10)</f>
        <v>0</v>
      </c>
      <c r="J8" s="153">
        <f>SUM(G8-I8)</f>
        <v>0</v>
      </c>
      <c r="K8" s="153">
        <f>SUM('SKUPINA 3'!BD11,Jaro!BL10)</f>
        <v>0</v>
      </c>
      <c r="L8" s="232" t="str">
        <f>IF(G7&gt;I7,"aktivní",IF(G7=I7,"vyrovnané","pasivní"))</f>
        <v>vyrovnané</v>
      </c>
      <c r="M8" s="122" t="str">
        <f>IF(K7&gt;=80/100*C7*3,"vynikající",IF(K7&lt;50/100*C7*3,"neúspěšné","dobré"))</f>
        <v>vynikající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</row>
    <row r="9" spans="1:36" s="152" customFormat="1" ht="20.100000000000001" hidden="1" customHeight="1" thickBot="1" x14ac:dyDescent="0.25">
      <c r="A9" s="220">
        <v>6</v>
      </c>
      <c r="B9" s="325">
        <f>'SKUPINA 3'!C12</f>
        <v>8</v>
      </c>
      <c r="C9" s="153">
        <f>SUM('SKUPINA 3'!AW12,Jaro!BE11)</f>
        <v>0</v>
      </c>
      <c r="D9" s="153">
        <f>SUM('SKUPINA 3'!AX12,Jaro!BF11)</f>
        <v>0</v>
      </c>
      <c r="E9" s="153">
        <f>SUM('SKUPINA 3'!AY12,Jaro!BG11)</f>
        <v>0</v>
      </c>
      <c r="F9" s="153">
        <f>SUM('SKUPINA 3'!AZ12,Jaro!BH11)</f>
        <v>0</v>
      </c>
      <c r="G9" s="327">
        <f>SUM('SKUPINA 3'!BA12,Jaro!BI11)</f>
        <v>0</v>
      </c>
      <c r="H9" s="121" t="s">
        <v>0</v>
      </c>
      <c r="I9" s="328">
        <f>SUM('SKUPINA 3'!BC12,Jaro!BK11)</f>
        <v>0</v>
      </c>
      <c r="J9" s="153">
        <f>SUM(G9-I9)</f>
        <v>0</v>
      </c>
      <c r="K9" s="153">
        <f>SUM('SKUPINA 3'!BD12,Jaro!BL11)</f>
        <v>0</v>
      </c>
      <c r="L9" s="232" t="str">
        <f>IF(G8&gt;I8,"aktivní",IF(G8=I8,"vyrovnané","pasivní"))</f>
        <v>vyrovnané</v>
      </c>
      <c r="M9" s="122" t="str">
        <f>IF(K8&gt;=80/100*C8*3,"vynikající",IF(K8&lt;50/100*C8*3,"neúspěšné","dobré"))</f>
        <v>vynikající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</row>
    <row r="10" spans="1:36" s="152" customFormat="1" ht="20.100000000000001" hidden="1" customHeight="1" thickBot="1" x14ac:dyDescent="0.25">
      <c r="A10" s="218">
        <v>7</v>
      </c>
      <c r="B10" s="325">
        <f>'SKUPINA 3'!C13</f>
        <v>9</v>
      </c>
      <c r="C10" s="153">
        <f>SUM('SKUPINA 3'!AW13,Jaro!BE12)</f>
        <v>0</v>
      </c>
      <c r="D10" s="153">
        <f>SUM('SKUPINA 3'!AX13,Jaro!BF12)</f>
        <v>0</v>
      </c>
      <c r="E10" s="153">
        <f>SUM('SKUPINA 3'!AY13,Jaro!BG12)</f>
        <v>0</v>
      </c>
      <c r="F10" s="153">
        <f>SUM('SKUPINA 3'!AZ13,Jaro!BH12)</f>
        <v>0</v>
      </c>
      <c r="G10" s="327">
        <f>SUM('SKUPINA 3'!BA13,Jaro!BI12)</f>
        <v>0</v>
      </c>
      <c r="H10" s="121" t="s">
        <v>0</v>
      </c>
      <c r="I10" s="328">
        <f>SUM('SKUPINA 3'!BC13,Jaro!BK12)</f>
        <v>0</v>
      </c>
      <c r="J10" s="153">
        <f>SUM(G10-I10)</f>
        <v>0</v>
      </c>
      <c r="K10" s="153">
        <f>SUM('SKUPINA 3'!BD13,Jaro!BL12)</f>
        <v>0</v>
      </c>
      <c r="L10" s="232" t="str">
        <f>IF(G9&gt;I9,"aktivní",IF(G9=I9,"vyrovnané","pasivní"))</f>
        <v>vyrovnané</v>
      </c>
      <c r="M10" s="122" t="str">
        <f>IF(K9&gt;=80/100*C9*3,"vynikající",IF(K9&lt;50/100*C9*3,"neúspěšné","dobré"))</f>
        <v>vynikající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</row>
    <row r="11" spans="1:36" s="152" customFormat="1" ht="20.100000000000001" hidden="1" customHeight="1" thickBot="1" x14ac:dyDescent="0.25">
      <c r="A11" s="220">
        <v>8</v>
      </c>
      <c r="B11" s="325">
        <f>'SKUPINA 3'!C14</f>
        <v>10</v>
      </c>
      <c r="C11" s="153">
        <f>SUM('SKUPINA 3'!AW14,Jaro!BE13)</f>
        <v>0</v>
      </c>
      <c r="D11" s="153">
        <f>SUM('SKUPINA 3'!AX14,Jaro!BF13)</f>
        <v>0</v>
      </c>
      <c r="E11" s="153">
        <f>SUM('SKUPINA 3'!AY14,Jaro!BG13)</f>
        <v>0</v>
      </c>
      <c r="F11" s="153">
        <f>SUM('SKUPINA 3'!AZ14,Jaro!BH13)</f>
        <v>0</v>
      </c>
      <c r="G11" s="327">
        <f>SUM('SKUPINA 3'!BA14,Jaro!BI13)</f>
        <v>0</v>
      </c>
      <c r="H11" s="121" t="s">
        <v>0</v>
      </c>
      <c r="I11" s="328">
        <f>SUM('SKUPINA 3'!BC14,Jaro!BK13)</f>
        <v>0</v>
      </c>
      <c r="J11" s="153">
        <f>SUM(G11-I11)</f>
        <v>0</v>
      </c>
      <c r="K11" s="153">
        <f>SUM('SKUPINA 3'!BD14,Jaro!BL13)</f>
        <v>0</v>
      </c>
      <c r="L11" s="232" t="str">
        <f>IF(G10&gt;I10,"aktivní",IF(G10=I10,"vyrovnané","pasivní"))</f>
        <v>vyrovnané</v>
      </c>
      <c r="M11" s="122" t="str">
        <f>IF(K10&gt;=80/100*C10*3,"vynikající",IF(K10&lt;50/100*C10*3,"neúspěšné","dobré"))</f>
        <v>vynikající</v>
      </c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</row>
    <row r="12" spans="1:36" s="152" customFormat="1" ht="20.100000000000001" hidden="1" customHeight="1" thickBot="1" x14ac:dyDescent="0.25">
      <c r="A12" s="217">
        <v>9</v>
      </c>
      <c r="B12" s="325">
        <f>'SKUPINA 3'!C15</f>
        <v>11</v>
      </c>
      <c r="C12" s="153">
        <f>SUM('SKUPINA 3'!AW15,Jaro!BE14)</f>
        <v>0</v>
      </c>
      <c r="D12" s="153">
        <f>SUM('SKUPINA 3'!AX15,Jaro!BF14)</f>
        <v>0</v>
      </c>
      <c r="E12" s="153">
        <f>SUM('SKUPINA 3'!AY15,Jaro!BG14)</f>
        <v>0</v>
      </c>
      <c r="F12" s="153">
        <f>SUM('SKUPINA 3'!AZ15,Jaro!BH14)</f>
        <v>0</v>
      </c>
      <c r="G12" s="327">
        <f>SUM('SKUPINA 3'!BA15,Jaro!BI14)</f>
        <v>0</v>
      </c>
      <c r="H12" s="121" t="s">
        <v>0</v>
      </c>
      <c r="I12" s="328">
        <f>SUM('SKUPINA 3'!BC15,Jaro!BK14)</f>
        <v>0</v>
      </c>
      <c r="J12" s="153">
        <f>SUM(G12-I12)</f>
        <v>0</v>
      </c>
      <c r="K12" s="153">
        <f>SUM('SKUPINA 3'!BD15,Jaro!BL14)</f>
        <v>0</v>
      </c>
      <c r="L12" s="232" t="str">
        <f>IF(G11&gt;I11,"aktivní",IF(G11=I11,"vyrovnané","pasivní"))</f>
        <v>vyrovnané</v>
      </c>
      <c r="M12" s="122" t="str">
        <f>IF(K11&gt;=80/100*C11*3,"vynikající",IF(K11&lt;50/100*C11*3,"neúspěšné","dobré"))</f>
        <v>vynikající</v>
      </c>
      <c r="N12" s="214"/>
      <c r="O12" s="214"/>
      <c r="P12" s="214"/>
      <c r="Q12" s="214"/>
      <c r="R12" s="214"/>
      <c r="S12" s="214"/>
      <c r="T12" s="214"/>
      <c r="U12" s="214"/>
      <c r="V12" s="214" t="s">
        <v>24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</row>
    <row r="13" spans="1:36" s="152" customFormat="1" ht="20.100000000000001" hidden="1" customHeight="1" thickBot="1" x14ac:dyDescent="0.25">
      <c r="A13" s="217">
        <v>10</v>
      </c>
      <c r="B13" s="325">
        <f>'SKUPINA 3'!C16</f>
        <v>12</v>
      </c>
      <c r="C13" s="153">
        <f>SUM('SKUPINA 3'!AW16,Jaro!BE15)</f>
        <v>0</v>
      </c>
      <c r="D13" s="153">
        <f>SUM('SKUPINA 3'!AX16,Jaro!BF15)</f>
        <v>0</v>
      </c>
      <c r="E13" s="153">
        <f>SUM('SKUPINA 3'!AY16,Jaro!BG15)</f>
        <v>0</v>
      </c>
      <c r="F13" s="153">
        <f>SUM('SKUPINA 3'!AZ16,Jaro!BH15)</f>
        <v>0</v>
      </c>
      <c r="G13" s="327">
        <f>SUM('SKUPINA 3'!BA16,Jaro!BI15)</f>
        <v>0</v>
      </c>
      <c r="H13" s="121" t="s">
        <v>0</v>
      </c>
      <c r="I13" s="328">
        <f>SUM('SKUPINA 3'!BC16,Jaro!BK15)</f>
        <v>0</v>
      </c>
      <c r="J13" s="153">
        <f>SUM(G13-I13)</f>
        <v>0</v>
      </c>
      <c r="K13" s="153">
        <f>SUM('SKUPINA 3'!BD16,Jaro!BL15)</f>
        <v>0</v>
      </c>
      <c r="L13" s="232" t="str">
        <f>IF(G12&gt;I12,"aktivní",IF(G12=I12,"vyrovnané","pasivní"))</f>
        <v>vyrovnané</v>
      </c>
      <c r="M13" s="122" t="str">
        <f>IF(K12&gt;=80/100*C12*3,"vynikající",IF(K12&lt;50/100*C12*3,"neúspěšné","dobré"))</f>
        <v>vynikající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</row>
    <row r="14" spans="1:36" s="152" customFormat="1" ht="20.100000000000001" hidden="1" customHeight="1" thickBot="1" x14ac:dyDescent="0.25">
      <c r="A14" s="219">
        <v>11</v>
      </c>
      <c r="B14" s="325">
        <f>'SKUPINA 3'!C17</f>
        <v>13</v>
      </c>
      <c r="C14" s="153">
        <f>SUM('SKUPINA 3'!AW17,Jaro!BE16)</f>
        <v>0</v>
      </c>
      <c r="D14" s="153">
        <f>SUM('SKUPINA 3'!AX17,Jaro!BF16)</f>
        <v>0</v>
      </c>
      <c r="E14" s="153">
        <f>SUM('SKUPINA 3'!AY17,Jaro!BG16)</f>
        <v>0</v>
      </c>
      <c r="F14" s="153">
        <f>SUM('SKUPINA 3'!AZ17,Jaro!BH16)</f>
        <v>0</v>
      </c>
      <c r="G14" s="327">
        <f>SUM('SKUPINA 3'!BA17,Jaro!BI16)</f>
        <v>0</v>
      </c>
      <c r="H14" s="121" t="s">
        <v>0</v>
      </c>
      <c r="I14" s="328">
        <f>SUM('SKUPINA 3'!BC17,Jaro!BK16)</f>
        <v>0</v>
      </c>
      <c r="J14" s="153">
        <f>SUM(G14-I14)</f>
        <v>0</v>
      </c>
      <c r="K14" s="153">
        <f>SUM('SKUPINA 3'!BD17,Jaro!BL16)</f>
        <v>0</v>
      </c>
      <c r="L14" s="232" t="str">
        <f>IF(G13&gt;I13,"aktivní",IF(G13=I13,"vyrovnané","pasivní"))</f>
        <v>vyrovnané</v>
      </c>
      <c r="M14" s="122" t="str">
        <f>IF(K13&gt;=80/100*C13*3,"vynikající",IF(K13&lt;50/100*C13*3,"neúspěšné","dobré"))</f>
        <v>vynikající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</row>
    <row r="15" spans="1:36" s="152" customFormat="1" ht="20.100000000000001" hidden="1" customHeight="1" thickBot="1" x14ac:dyDescent="0.25">
      <c r="A15" s="219">
        <v>13</v>
      </c>
      <c r="B15" s="325">
        <f>'SKUPINA 3'!C18</f>
        <v>14</v>
      </c>
      <c r="C15" s="153">
        <f>SUM('SKUPINA 3'!AW18,Jaro!BE17)</f>
        <v>0</v>
      </c>
      <c r="D15" s="153">
        <f>SUM('SKUPINA 3'!AX18,Jaro!BF17)</f>
        <v>0</v>
      </c>
      <c r="E15" s="153">
        <f>SUM('SKUPINA 3'!AY18,Jaro!BG17)</f>
        <v>0</v>
      </c>
      <c r="F15" s="153">
        <f>SUM('SKUPINA 3'!AZ18,Jaro!BH17)</f>
        <v>0</v>
      </c>
      <c r="G15" s="327">
        <f>SUM('SKUPINA 3'!BA18,Jaro!BI17)</f>
        <v>0</v>
      </c>
      <c r="H15" s="121" t="s">
        <v>0</v>
      </c>
      <c r="I15" s="328">
        <f>SUM('SKUPINA 3'!BC18,Jaro!BK17)</f>
        <v>0</v>
      </c>
      <c r="J15" s="153">
        <f>SUM(G15-I15)</f>
        <v>0</v>
      </c>
      <c r="K15" s="153">
        <f>SUM('SKUPINA 3'!BD18,Jaro!BL17)</f>
        <v>0</v>
      </c>
      <c r="L15" s="232" t="str">
        <f>IF(G14&gt;I14,"aktivní",IF(G14=I14,"vyrovnané","pasivní"))</f>
        <v>vyrovnané</v>
      </c>
      <c r="M15" s="122" t="str">
        <f>IF(K14&gt;=80/100*C14*3,"vynikající",IF(K14&lt;50/100*C14*3,"neúspěšné","dobré"))</f>
        <v>vynikající</v>
      </c>
    </row>
    <row r="16" spans="1:36" s="152" customFormat="1" ht="19.5" hidden="1" customHeight="1" thickBot="1" x14ac:dyDescent="0.25">
      <c r="A16" s="221">
        <v>14</v>
      </c>
      <c r="B16" s="325" t="str">
        <f>'SKUPINA 3'!C6</f>
        <v>FK Meteor Praha</v>
      </c>
      <c r="C16" s="153">
        <f>SUM('SKUPINA 3'!AW6,Jaro!BE5)</f>
        <v>3</v>
      </c>
      <c r="D16" s="153">
        <f>SUM('SKUPINA 3'!AX6,Jaro!BF5)</f>
        <v>3</v>
      </c>
      <c r="E16" s="153">
        <f>SUM('SKUPINA 3'!AY6,Jaro!BG5)</f>
        <v>0</v>
      </c>
      <c r="F16" s="153">
        <f>SUM('SKUPINA 3'!AZ6,Jaro!BH5)</f>
        <v>0</v>
      </c>
      <c r="G16" s="327">
        <f>SUM('SKUPINA 3'!BA6,Jaro!BI5)</f>
        <v>12</v>
      </c>
      <c r="H16" s="121" t="s">
        <v>0</v>
      </c>
      <c r="I16" s="328">
        <f>SUM('SKUPINA 3'!BC6,Jaro!BK5)</f>
        <v>5</v>
      </c>
      <c r="J16" s="153">
        <f>SUM(G16-I16)</f>
        <v>7</v>
      </c>
      <c r="K16" s="153">
        <f>SUM('SKUPINA 3'!BD6,Jaro!BL5)</f>
        <v>9</v>
      </c>
      <c r="L16" s="232" t="str">
        <f>IF(G15&gt;I15,"aktivní",IF(G15=I15,"vyrovnané","pasivní"))</f>
        <v>vyrovnané</v>
      </c>
      <c r="M16" s="122" t="str">
        <f>IF(K15&gt;=80/100*C15*3,"vynikající",IF(K15&lt;50/100*C15*3,"neúspěšné","dobré"))</f>
        <v>vynikající</v>
      </c>
    </row>
    <row r="17" spans="1:45" x14ac:dyDescent="0.2">
      <c r="A17" s="208"/>
      <c r="B17" s="209"/>
      <c r="C17" s="210"/>
      <c r="D17" s="210"/>
      <c r="E17" s="210"/>
      <c r="F17" s="210"/>
      <c r="G17" s="210"/>
      <c r="H17" s="211"/>
      <c r="I17" s="210"/>
      <c r="J17" s="210"/>
      <c r="K17" s="210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</row>
    <row r="18" spans="1:45" x14ac:dyDescent="0.2">
      <c r="A18" s="208"/>
      <c r="B18" s="209"/>
      <c r="C18" s="210"/>
      <c r="D18" s="210"/>
      <c r="E18" s="210"/>
      <c r="F18" s="210"/>
      <c r="G18" s="210"/>
      <c r="H18" s="211"/>
      <c r="I18" s="210"/>
      <c r="J18" s="210"/>
      <c r="K18" s="210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</row>
    <row r="19" spans="1:45" x14ac:dyDescent="0.2">
      <c r="A19" s="208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</row>
    <row r="20" spans="1:45" ht="31.5" x14ac:dyDescent="0.5">
      <c r="B20" s="326" t="s">
        <v>30</v>
      </c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</row>
    <row r="21" spans="1:45" x14ac:dyDescent="0.2"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</row>
    <row r="22" spans="1:45" x14ac:dyDescent="0.2"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</row>
    <row r="23" spans="1:45" x14ac:dyDescent="0.2"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</row>
    <row r="24" spans="1:45" x14ac:dyDescent="0.2"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</row>
    <row r="25" spans="1:45" x14ac:dyDescent="0.2">
      <c r="A25" s="208"/>
      <c r="B25" s="209"/>
      <c r="C25" s="210"/>
      <c r="D25" s="210"/>
      <c r="E25" s="210"/>
      <c r="F25" s="210"/>
      <c r="G25" s="210"/>
      <c r="H25" s="211"/>
      <c r="I25" s="210"/>
      <c r="J25" s="210"/>
      <c r="K25" s="210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</row>
    <row r="26" spans="1:45" x14ac:dyDescent="0.2">
      <c r="A26" s="208"/>
      <c r="B26" s="209"/>
      <c r="C26" s="210"/>
      <c r="D26" s="210"/>
      <c r="E26" s="210"/>
      <c r="F26" s="210"/>
      <c r="G26" s="210"/>
      <c r="H26" s="211"/>
      <c r="I26" s="210"/>
      <c r="J26" s="210"/>
      <c r="K26" s="210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</row>
    <row r="27" spans="1:45" x14ac:dyDescent="0.2">
      <c r="A27" s="208"/>
      <c r="B27" s="209"/>
      <c r="C27" s="210"/>
      <c r="D27" s="210"/>
      <c r="E27" s="210"/>
      <c r="F27" s="210"/>
      <c r="G27" s="210"/>
      <c r="H27" s="211"/>
      <c r="I27" s="210"/>
      <c r="J27" s="210"/>
      <c r="K27" s="210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</row>
    <row r="28" spans="1:45" x14ac:dyDescent="0.2">
      <c r="A28" s="208"/>
      <c r="B28" s="209"/>
      <c r="C28" s="210"/>
      <c r="D28" s="210"/>
      <c r="E28" s="210"/>
      <c r="F28" s="210"/>
      <c r="G28" s="210"/>
      <c r="H28" s="211"/>
      <c r="I28" s="210"/>
      <c r="J28" s="210"/>
      <c r="K28" s="210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</row>
    <row r="29" spans="1:45" x14ac:dyDescent="0.2">
      <c r="A29" s="208"/>
      <c r="B29" s="209"/>
      <c r="C29" s="210"/>
      <c r="D29" s="210"/>
      <c r="E29" s="210"/>
      <c r="F29" s="210"/>
      <c r="G29" s="210"/>
      <c r="H29" s="211"/>
      <c r="I29" s="210"/>
      <c r="J29" s="210"/>
      <c r="K29" s="210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</row>
    <row r="30" spans="1:45" x14ac:dyDescent="0.2">
      <c r="A30" s="208"/>
      <c r="B30" s="209"/>
      <c r="C30" s="210"/>
      <c r="D30" s="210"/>
      <c r="E30" s="210"/>
      <c r="F30" s="210"/>
      <c r="G30" s="210"/>
      <c r="H30" s="211"/>
      <c r="I30" s="210"/>
      <c r="J30" s="210"/>
      <c r="K30" s="210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</row>
    <row r="31" spans="1:45" x14ac:dyDescent="0.2">
      <c r="A31" s="208"/>
      <c r="B31" s="209"/>
      <c r="C31" s="210"/>
      <c r="D31" s="210"/>
      <c r="E31" s="210"/>
      <c r="F31" s="210"/>
      <c r="G31" s="210"/>
      <c r="H31" s="211"/>
      <c r="I31" s="210"/>
      <c r="J31" s="210"/>
      <c r="K31" s="210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</row>
    <row r="32" spans="1:45" x14ac:dyDescent="0.2">
      <c r="A32" s="208"/>
      <c r="B32" s="209"/>
      <c r="C32" s="210"/>
      <c r="D32" s="210"/>
      <c r="E32" s="210"/>
      <c r="F32" s="210"/>
      <c r="G32" s="210"/>
      <c r="H32" s="211"/>
      <c r="I32" s="210"/>
      <c r="J32" s="210"/>
      <c r="K32" s="210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</row>
    <row r="33" spans="1:45" x14ac:dyDescent="0.2">
      <c r="A33" s="208"/>
      <c r="B33" s="209"/>
      <c r="C33" s="210"/>
      <c r="D33" s="210"/>
      <c r="E33" s="210"/>
      <c r="F33" s="210"/>
      <c r="G33" s="210"/>
      <c r="H33" s="211"/>
      <c r="I33" s="210"/>
      <c r="J33" s="210"/>
      <c r="K33" s="210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</row>
    <row r="34" spans="1:45" x14ac:dyDescent="0.2">
      <c r="A34" s="208"/>
      <c r="B34" s="209"/>
      <c r="C34" s="210"/>
      <c r="D34" s="210"/>
      <c r="E34" s="210"/>
      <c r="F34" s="210"/>
      <c r="G34" s="210"/>
      <c r="H34" s="211"/>
      <c r="I34" s="210"/>
      <c r="J34" s="210"/>
      <c r="K34" s="210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</row>
    <row r="35" spans="1:45" x14ac:dyDescent="0.2">
      <c r="A35" s="208"/>
      <c r="B35" s="209"/>
      <c r="C35" s="210"/>
      <c r="D35" s="210"/>
      <c r="E35" s="210"/>
      <c r="F35" s="210"/>
      <c r="G35" s="210"/>
      <c r="H35" s="211"/>
      <c r="I35" s="210"/>
      <c r="J35" s="210"/>
      <c r="K35" s="210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</row>
    <row r="36" spans="1:45" x14ac:dyDescent="0.2">
      <c r="A36" s="208"/>
      <c r="B36" s="209"/>
      <c r="C36" s="210"/>
      <c r="D36" s="210"/>
      <c r="E36" s="210"/>
      <c r="F36" s="210"/>
      <c r="G36" s="210"/>
      <c r="H36" s="211"/>
      <c r="I36" s="210"/>
      <c r="J36" s="210"/>
      <c r="K36" s="210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</row>
    <row r="37" spans="1:45" x14ac:dyDescent="0.2">
      <c r="A37" s="208"/>
      <c r="B37" s="209"/>
      <c r="C37" s="210"/>
      <c r="D37" s="210"/>
      <c r="E37" s="210"/>
      <c r="F37" s="210"/>
      <c r="G37" s="210"/>
      <c r="H37" s="211"/>
      <c r="I37" s="210"/>
      <c r="J37" s="210"/>
      <c r="K37" s="210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</row>
    <row r="38" spans="1:45" x14ac:dyDescent="0.2">
      <c r="A38" s="208"/>
      <c r="B38" s="209"/>
      <c r="C38" s="210"/>
      <c r="D38" s="210"/>
      <c r="E38" s="210"/>
      <c r="F38" s="210"/>
      <c r="G38" s="210"/>
      <c r="H38" s="211"/>
      <c r="I38" s="210"/>
      <c r="J38" s="210"/>
      <c r="K38" s="210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</row>
    <row r="39" spans="1:45" x14ac:dyDescent="0.2">
      <c r="A39" s="208"/>
      <c r="B39" s="209"/>
      <c r="C39" s="210"/>
      <c r="D39" s="210"/>
      <c r="E39" s="210"/>
      <c r="F39" s="210"/>
      <c r="G39" s="210"/>
      <c r="H39" s="211"/>
      <c r="I39" s="210"/>
      <c r="J39" s="210"/>
      <c r="K39" s="210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</row>
    <row r="40" spans="1:45" x14ac:dyDescent="0.2">
      <c r="A40" s="208"/>
      <c r="B40" s="209"/>
      <c r="C40" s="210"/>
      <c r="D40" s="210"/>
      <c r="E40" s="210"/>
      <c r="F40" s="210"/>
      <c r="G40" s="210"/>
      <c r="H40" s="211"/>
      <c r="I40" s="210"/>
      <c r="J40" s="210"/>
      <c r="K40" s="210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</row>
    <row r="41" spans="1:45" x14ac:dyDescent="0.2">
      <c r="A41" s="208"/>
      <c r="B41" s="209"/>
      <c r="C41" s="210"/>
      <c r="D41" s="210"/>
      <c r="E41" s="210"/>
      <c r="F41" s="210"/>
      <c r="G41" s="210"/>
      <c r="H41" s="211"/>
      <c r="I41" s="210"/>
      <c r="J41" s="210"/>
      <c r="K41" s="210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</row>
    <row r="42" spans="1:45" x14ac:dyDescent="0.2">
      <c r="A42" s="208"/>
      <c r="B42" s="209"/>
      <c r="C42" s="210"/>
      <c r="D42" s="210"/>
      <c r="E42" s="210"/>
      <c r="F42" s="210"/>
      <c r="G42" s="210"/>
      <c r="H42" s="211"/>
      <c r="I42" s="210"/>
      <c r="J42" s="210"/>
      <c r="K42" s="210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</row>
    <row r="43" spans="1:45" x14ac:dyDescent="0.2">
      <c r="A43" s="208"/>
      <c r="B43" s="209"/>
      <c r="C43" s="210"/>
      <c r="D43" s="210"/>
      <c r="E43" s="210"/>
      <c r="F43" s="210"/>
      <c r="G43" s="210"/>
      <c r="H43" s="211"/>
      <c r="I43" s="210"/>
      <c r="J43" s="210"/>
      <c r="K43" s="210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</row>
    <row r="44" spans="1:45" x14ac:dyDescent="0.2">
      <c r="A44" s="208"/>
      <c r="B44" s="209"/>
      <c r="C44" s="210"/>
      <c r="D44" s="210"/>
      <c r="E44" s="210"/>
      <c r="F44" s="210"/>
      <c r="G44" s="210"/>
      <c r="H44" s="211"/>
      <c r="I44" s="210"/>
      <c r="J44" s="210"/>
      <c r="K44" s="210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</row>
    <row r="45" spans="1:45" x14ac:dyDescent="0.2">
      <c r="A45" s="208"/>
      <c r="B45" s="209"/>
      <c r="C45" s="210"/>
      <c r="D45" s="210"/>
      <c r="E45" s="210"/>
      <c r="F45" s="210"/>
      <c r="G45" s="210"/>
      <c r="H45" s="211"/>
      <c r="I45" s="210"/>
      <c r="J45" s="210"/>
      <c r="K45" s="210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</row>
    <row r="46" spans="1:45" x14ac:dyDescent="0.2">
      <c r="A46" s="208"/>
      <c r="B46" s="209"/>
      <c r="C46" s="210"/>
      <c r="D46" s="210"/>
      <c r="E46" s="210"/>
      <c r="F46" s="210"/>
      <c r="G46" s="210"/>
      <c r="H46" s="211"/>
      <c r="I46" s="210"/>
      <c r="J46" s="210"/>
      <c r="K46" s="210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</row>
    <row r="47" spans="1:45" x14ac:dyDescent="0.2">
      <c r="A47" s="208"/>
      <c r="B47" s="209"/>
      <c r="C47" s="210"/>
      <c r="D47" s="210"/>
      <c r="E47" s="210"/>
      <c r="F47" s="210"/>
      <c r="G47" s="210"/>
      <c r="H47" s="211"/>
      <c r="I47" s="210"/>
      <c r="J47" s="210"/>
      <c r="K47" s="210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</row>
    <row r="48" spans="1:45" x14ac:dyDescent="0.2">
      <c r="A48" s="208"/>
      <c r="B48" s="209"/>
      <c r="C48" s="210"/>
      <c r="D48" s="210"/>
      <c r="E48" s="210"/>
      <c r="F48" s="210"/>
      <c r="G48" s="210"/>
      <c r="H48" s="211"/>
      <c r="I48" s="210"/>
      <c r="J48" s="210"/>
      <c r="K48" s="210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</row>
    <row r="49" spans="1:45" x14ac:dyDescent="0.2">
      <c r="A49" s="208"/>
      <c r="B49" s="209"/>
      <c r="C49" s="210"/>
      <c r="D49" s="210"/>
      <c r="E49" s="210"/>
      <c r="F49" s="210"/>
      <c r="G49" s="210"/>
      <c r="H49" s="211"/>
      <c r="I49" s="210"/>
      <c r="J49" s="210"/>
      <c r="K49" s="210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</row>
    <row r="50" spans="1:45" x14ac:dyDescent="0.2">
      <c r="A50" s="208"/>
      <c r="B50" s="209"/>
      <c r="C50" s="210"/>
      <c r="D50" s="210"/>
      <c r="E50" s="210"/>
      <c r="F50" s="210"/>
      <c r="G50" s="210"/>
      <c r="H50" s="211"/>
      <c r="I50" s="210"/>
      <c r="J50" s="210"/>
      <c r="K50" s="210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</row>
    <row r="51" spans="1:45" x14ac:dyDescent="0.2">
      <c r="A51" s="208"/>
      <c r="B51" s="209"/>
      <c r="C51" s="210"/>
      <c r="D51" s="210"/>
      <c r="E51" s="210"/>
      <c r="F51" s="210"/>
      <c r="G51" s="210"/>
      <c r="H51" s="211"/>
      <c r="I51" s="210"/>
      <c r="J51" s="210"/>
      <c r="K51" s="210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</row>
    <row r="52" spans="1:45" x14ac:dyDescent="0.2">
      <c r="A52" s="208"/>
      <c r="B52" s="209"/>
      <c r="C52" s="210"/>
      <c r="D52" s="210"/>
      <c r="E52" s="210"/>
      <c r="F52" s="210"/>
      <c r="G52" s="210"/>
      <c r="H52" s="211"/>
      <c r="I52" s="210"/>
      <c r="J52" s="210"/>
      <c r="K52" s="210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</row>
    <row r="53" spans="1:45" x14ac:dyDescent="0.2">
      <c r="A53" s="208"/>
      <c r="B53" s="209"/>
      <c r="C53" s="210"/>
      <c r="D53" s="210"/>
      <c r="E53" s="210"/>
      <c r="F53" s="210"/>
      <c r="G53" s="210"/>
      <c r="H53" s="211"/>
      <c r="I53" s="210"/>
      <c r="J53" s="210"/>
      <c r="K53" s="210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</row>
    <row r="54" spans="1:45" x14ac:dyDescent="0.2">
      <c r="A54" s="208"/>
      <c r="B54" s="209"/>
      <c r="C54" s="210"/>
      <c r="D54" s="210"/>
      <c r="E54" s="210"/>
      <c r="F54" s="210"/>
      <c r="G54" s="210"/>
      <c r="H54" s="211"/>
      <c r="I54" s="210"/>
      <c r="J54" s="210"/>
      <c r="K54" s="210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</row>
    <row r="55" spans="1:45" x14ac:dyDescent="0.2">
      <c r="A55" s="208"/>
      <c r="B55" s="209"/>
      <c r="C55" s="210"/>
      <c r="D55" s="210"/>
      <c r="E55" s="210"/>
      <c r="F55" s="210"/>
      <c r="G55" s="210"/>
      <c r="H55" s="211"/>
      <c r="I55" s="210"/>
      <c r="J55" s="210"/>
      <c r="K55" s="210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</row>
    <row r="56" spans="1:45" x14ac:dyDescent="0.2">
      <c r="A56" s="208"/>
      <c r="B56" s="209"/>
      <c r="C56" s="210"/>
      <c r="D56" s="210"/>
      <c r="E56" s="210"/>
      <c r="F56" s="210"/>
      <c r="G56" s="210"/>
      <c r="H56" s="211"/>
      <c r="I56" s="210"/>
      <c r="J56" s="210"/>
      <c r="K56" s="210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</row>
    <row r="57" spans="1:45" x14ac:dyDescent="0.2">
      <c r="A57" s="208"/>
      <c r="B57" s="209"/>
      <c r="C57" s="210"/>
      <c r="D57" s="210"/>
      <c r="E57" s="210"/>
      <c r="F57" s="210"/>
      <c r="G57" s="210"/>
      <c r="H57" s="211"/>
      <c r="I57" s="210"/>
      <c r="J57" s="210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</row>
    <row r="58" spans="1:45" x14ac:dyDescent="0.2">
      <c r="A58" s="208"/>
      <c r="B58" s="209"/>
      <c r="C58" s="210"/>
      <c r="D58" s="210"/>
      <c r="E58" s="210"/>
      <c r="F58" s="210"/>
      <c r="G58" s="210"/>
      <c r="H58" s="211"/>
      <c r="I58" s="210"/>
      <c r="J58" s="210"/>
      <c r="K58" s="210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</row>
    <row r="59" spans="1:45" x14ac:dyDescent="0.2">
      <c r="A59" s="208"/>
      <c r="B59" s="209"/>
      <c r="C59" s="210"/>
      <c r="D59" s="210"/>
      <c r="E59" s="210"/>
      <c r="F59" s="210"/>
      <c r="G59" s="210"/>
      <c r="H59" s="211"/>
      <c r="I59" s="210"/>
      <c r="J59" s="210"/>
      <c r="K59" s="210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</row>
    <row r="60" spans="1:45" x14ac:dyDescent="0.2">
      <c r="A60" s="208"/>
      <c r="B60" s="209"/>
      <c r="C60" s="210"/>
      <c r="D60" s="210"/>
      <c r="E60" s="210"/>
      <c r="F60" s="210"/>
      <c r="G60" s="210"/>
      <c r="H60" s="211"/>
      <c r="I60" s="210"/>
      <c r="J60" s="210"/>
      <c r="K60" s="210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</row>
    <row r="61" spans="1:45" x14ac:dyDescent="0.2">
      <c r="A61" s="208"/>
      <c r="B61" s="209"/>
      <c r="C61" s="210"/>
      <c r="D61" s="210"/>
      <c r="E61" s="210"/>
      <c r="F61" s="210"/>
      <c r="G61" s="210"/>
      <c r="H61" s="211"/>
      <c r="I61" s="210"/>
      <c r="J61" s="210"/>
      <c r="K61" s="210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</row>
    <row r="62" spans="1:45" x14ac:dyDescent="0.2">
      <c r="A62" s="208"/>
      <c r="B62" s="209"/>
      <c r="C62" s="210"/>
      <c r="D62" s="210"/>
      <c r="E62" s="210"/>
      <c r="F62" s="210"/>
      <c r="G62" s="210"/>
      <c r="H62" s="211"/>
      <c r="I62" s="210"/>
      <c r="J62" s="210"/>
      <c r="K62" s="210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</row>
    <row r="63" spans="1:45" x14ac:dyDescent="0.2">
      <c r="A63" s="208"/>
      <c r="B63" s="209"/>
      <c r="C63" s="210"/>
      <c r="D63" s="210"/>
      <c r="E63" s="210"/>
      <c r="F63" s="210"/>
      <c r="G63" s="210"/>
      <c r="H63" s="211"/>
      <c r="I63" s="210"/>
      <c r="J63" s="210"/>
      <c r="K63" s="210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</row>
    <row r="64" spans="1:45" x14ac:dyDescent="0.2">
      <c r="A64" s="208"/>
      <c r="B64" s="209"/>
      <c r="C64" s="210"/>
      <c r="D64" s="210"/>
      <c r="E64" s="210"/>
      <c r="F64" s="210"/>
      <c r="G64" s="210"/>
      <c r="H64" s="211"/>
      <c r="I64" s="210"/>
      <c r="J64" s="210"/>
      <c r="K64" s="210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</row>
    <row r="65" spans="1:45" x14ac:dyDescent="0.2">
      <c r="A65" s="208"/>
      <c r="B65" s="209"/>
      <c r="C65" s="210"/>
      <c r="D65" s="210"/>
      <c r="E65" s="210"/>
      <c r="F65" s="210"/>
      <c r="G65" s="210"/>
      <c r="H65" s="211"/>
      <c r="I65" s="210"/>
      <c r="J65" s="210"/>
      <c r="K65" s="210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</row>
    <row r="66" spans="1:45" x14ac:dyDescent="0.2">
      <c r="A66" s="208"/>
      <c r="B66" s="209"/>
      <c r="C66" s="210"/>
      <c r="D66" s="210"/>
      <c r="E66" s="210"/>
      <c r="F66" s="210"/>
      <c r="G66" s="210"/>
      <c r="H66" s="211"/>
      <c r="I66" s="210"/>
      <c r="J66" s="210"/>
      <c r="K66" s="210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</row>
    <row r="67" spans="1:45" x14ac:dyDescent="0.2">
      <c r="A67" s="208"/>
      <c r="B67" s="209"/>
      <c r="C67" s="210"/>
      <c r="D67" s="210"/>
      <c r="E67" s="210"/>
      <c r="F67" s="210"/>
      <c r="G67" s="210"/>
      <c r="H67" s="211"/>
      <c r="I67" s="210"/>
      <c r="J67" s="210"/>
      <c r="K67" s="210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</row>
    <row r="68" spans="1:45" x14ac:dyDescent="0.2">
      <c r="A68" s="208"/>
      <c r="B68" s="209"/>
      <c r="C68" s="210"/>
      <c r="D68" s="210"/>
      <c r="E68" s="210"/>
      <c r="F68" s="210"/>
      <c r="G68" s="210"/>
      <c r="H68" s="211"/>
      <c r="I68" s="210"/>
      <c r="J68" s="210"/>
      <c r="K68" s="210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</row>
    <row r="69" spans="1:45" x14ac:dyDescent="0.2">
      <c r="A69" s="208"/>
      <c r="B69" s="209"/>
      <c r="C69" s="210"/>
      <c r="D69" s="210"/>
      <c r="E69" s="210"/>
      <c r="F69" s="210"/>
      <c r="G69" s="210"/>
      <c r="H69" s="211"/>
      <c r="I69" s="210"/>
      <c r="J69" s="210"/>
      <c r="K69" s="210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</row>
    <row r="70" spans="1:45" x14ac:dyDescent="0.2">
      <c r="A70" s="208"/>
      <c r="B70" s="209"/>
      <c r="C70" s="210"/>
      <c r="D70" s="210"/>
      <c r="E70" s="210"/>
      <c r="F70" s="210"/>
      <c r="G70" s="210"/>
      <c r="H70" s="211"/>
      <c r="I70" s="210"/>
      <c r="J70" s="210"/>
      <c r="K70" s="210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</row>
    <row r="71" spans="1:45" x14ac:dyDescent="0.2">
      <c r="A71" s="208"/>
      <c r="B71" s="209"/>
      <c r="C71" s="210"/>
      <c r="D71" s="210"/>
      <c r="E71" s="210"/>
      <c r="F71" s="210"/>
      <c r="G71" s="210"/>
      <c r="H71" s="211"/>
      <c r="I71" s="210"/>
      <c r="J71" s="210"/>
      <c r="K71" s="210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</row>
    <row r="72" spans="1:45" x14ac:dyDescent="0.2">
      <c r="A72" s="208"/>
      <c r="B72" s="209"/>
      <c r="C72" s="210"/>
      <c r="D72" s="210"/>
      <c r="E72" s="210"/>
      <c r="F72" s="210"/>
      <c r="G72" s="210"/>
      <c r="H72" s="211"/>
      <c r="I72" s="210"/>
      <c r="J72" s="210"/>
      <c r="K72" s="210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</row>
    <row r="73" spans="1:45" x14ac:dyDescent="0.2">
      <c r="A73" s="208"/>
      <c r="B73" s="209"/>
      <c r="C73" s="210"/>
      <c r="D73" s="210"/>
      <c r="E73" s="210"/>
      <c r="F73" s="210"/>
      <c r="G73" s="210"/>
      <c r="H73" s="211"/>
      <c r="I73" s="210"/>
      <c r="J73" s="210"/>
      <c r="K73" s="210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</row>
    <row r="74" spans="1:45" x14ac:dyDescent="0.2">
      <c r="A74" s="208"/>
      <c r="B74" s="209"/>
      <c r="C74" s="210"/>
      <c r="D74" s="210"/>
      <c r="E74" s="210"/>
      <c r="F74" s="210"/>
      <c r="G74" s="210"/>
      <c r="H74" s="211"/>
      <c r="I74" s="210"/>
      <c r="J74" s="210"/>
      <c r="K74" s="210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</row>
    <row r="75" spans="1:45" x14ac:dyDescent="0.2">
      <c r="A75" s="208"/>
      <c r="B75" s="209"/>
      <c r="C75" s="210"/>
      <c r="D75" s="210"/>
      <c r="E75" s="210"/>
      <c r="F75" s="210"/>
      <c r="G75" s="210"/>
      <c r="H75" s="211"/>
      <c r="I75" s="210"/>
      <c r="J75" s="210"/>
      <c r="K75" s="210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</row>
    <row r="76" spans="1:45" x14ac:dyDescent="0.2">
      <c r="A76" s="208"/>
      <c r="B76" s="209"/>
      <c r="C76" s="210"/>
      <c r="D76" s="210"/>
      <c r="E76" s="210"/>
      <c r="F76" s="210"/>
      <c r="G76" s="210"/>
      <c r="H76" s="211"/>
      <c r="I76" s="210"/>
      <c r="J76" s="210"/>
      <c r="K76" s="210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</row>
    <row r="77" spans="1:45" x14ac:dyDescent="0.2">
      <c r="A77" s="208"/>
      <c r="B77" s="209"/>
      <c r="C77" s="210"/>
      <c r="D77" s="210"/>
      <c r="E77" s="210"/>
      <c r="F77" s="210"/>
      <c r="G77" s="210"/>
      <c r="H77" s="211"/>
      <c r="I77" s="210"/>
      <c r="J77" s="210"/>
      <c r="K77" s="210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</row>
    <row r="78" spans="1:45" x14ac:dyDescent="0.2">
      <c r="A78" s="208"/>
      <c r="B78" s="209"/>
      <c r="C78" s="210"/>
      <c r="D78" s="210"/>
      <c r="E78" s="210"/>
      <c r="F78" s="210"/>
      <c r="G78" s="210"/>
      <c r="H78" s="211"/>
      <c r="I78" s="210"/>
      <c r="J78" s="210"/>
      <c r="K78" s="210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</row>
    <row r="79" spans="1:45" x14ac:dyDescent="0.2">
      <c r="A79" s="208"/>
      <c r="B79" s="209"/>
      <c r="C79" s="210"/>
      <c r="D79" s="210"/>
      <c r="E79" s="210"/>
      <c r="F79" s="210"/>
      <c r="G79" s="210"/>
      <c r="H79" s="211"/>
      <c r="I79" s="210"/>
      <c r="J79" s="210"/>
      <c r="K79" s="210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</row>
    <row r="80" spans="1:45" x14ac:dyDescent="0.2">
      <c r="A80" s="208"/>
      <c r="B80" s="209"/>
      <c r="C80" s="210"/>
      <c r="D80" s="210"/>
      <c r="E80" s="210"/>
      <c r="F80" s="210"/>
      <c r="G80" s="210"/>
      <c r="H80" s="211"/>
      <c r="I80" s="210"/>
      <c r="J80" s="210"/>
      <c r="K80" s="210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</row>
    <row r="81" spans="1:45" x14ac:dyDescent="0.2">
      <c r="A81" s="208"/>
      <c r="B81" s="209"/>
      <c r="C81" s="210"/>
      <c r="D81" s="210"/>
      <c r="E81" s="210"/>
      <c r="F81" s="210"/>
      <c r="G81" s="210"/>
      <c r="H81" s="211"/>
      <c r="I81" s="210"/>
      <c r="J81" s="210"/>
      <c r="K81" s="210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</row>
    <row r="82" spans="1:45" x14ac:dyDescent="0.2">
      <c r="A82" s="208"/>
      <c r="B82" s="209"/>
      <c r="C82" s="210"/>
      <c r="D82" s="210"/>
      <c r="E82" s="210"/>
      <c r="F82" s="210"/>
      <c r="G82" s="210"/>
      <c r="H82" s="211"/>
      <c r="I82" s="210"/>
      <c r="J82" s="210"/>
      <c r="K82" s="210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</row>
    <row r="83" spans="1:45" x14ac:dyDescent="0.2">
      <c r="A83" s="208"/>
      <c r="B83" s="209"/>
      <c r="C83" s="210"/>
      <c r="D83" s="210"/>
      <c r="E83" s="210"/>
      <c r="F83" s="210"/>
      <c r="G83" s="210"/>
      <c r="H83" s="211"/>
      <c r="I83" s="210"/>
      <c r="J83" s="210"/>
      <c r="K83" s="210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</row>
    <row r="84" spans="1:45" x14ac:dyDescent="0.2">
      <c r="A84" s="208"/>
      <c r="B84" s="209"/>
      <c r="C84" s="210"/>
      <c r="D84" s="210"/>
      <c r="E84" s="210"/>
      <c r="F84" s="210"/>
      <c r="G84" s="210"/>
      <c r="H84" s="211"/>
      <c r="I84" s="210"/>
      <c r="J84" s="210"/>
      <c r="K84" s="210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</row>
    <row r="85" spans="1:45" x14ac:dyDescent="0.2">
      <c r="A85" s="208"/>
      <c r="B85" s="209"/>
      <c r="C85" s="210"/>
      <c r="D85" s="210"/>
      <c r="E85" s="210"/>
      <c r="F85" s="210"/>
      <c r="G85" s="210"/>
      <c r="H85" s="211"/>
      <c r="I85" s="210"/>
      <c r="J85" s="210"/>
      <c r="K85" s="210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</row>
    <row r="86" spans="1:45" x14ac:dyDescent="0.2">
      <c r="A86" s="208"/>
      <c r="B86" s="209"/>
      <c r="C86" s="210"/>
      <c r="D86" s="210"/>
      <c r="E86" s="210"/>
      <c r="F86" s="210"/>
      <c r="G86" s="210"/>
      <c r="H86" s="211"/>
      <c r="I86" s="210"/>
      <c r="J86" s="210"/>
      <c r="K86" s="210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</row>
    <row r="87" spans="1:45" x14ac:dyDescent="0.2">
      <c r="A87" s="208"/>
      <c r="B87" s="209"/>
      <c r="C87" s="210"/>
      <c r="D87" s="210"/>
      <c r="E87" s="210"/>
      <c r="F87" s="210"/>
      <c r="G87" s="210"/>
      <c r="H87" s="211"/>
      <c r="I87" s="210"/>
      <c r="J87" s="210"/>
      <c r="K87" s="210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</row>
    <row r="88" spans="1:45" x14ac:dyDescent="0.2">
      <c r="A88" s="208"/>
      <c r="B88" s="209"/>
      <c r="C88" s="210"/>
      <c r="D88" s="210"/>
      <c r="E88" s="210"/>
      <c r="F88" s="210"/>
      <c r="G88" s="210"/>
      <c r="H88" s="211"/>
      <c r="I88" s="210"/>
      <c r="J88" s="210"/>
      <c r="K88" s="210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</row>
    <row r="89" spans="1:45" x14ac:dyDescent="0.2">
      <c r="A89" s="208"/>
      <c r="B89" s="209"/>
      <c r="C89" s="210"/>
      <c r="D89" s="210"/>
      <c r="E89" s="210"/>
      <c r="F89" s="210"/>
      <c r="G89" s="210"/>
      <c r="H89" s="211"/>
      <c r="I89" s="210"/>
      <c r="J89" s="210"/>
      <c r="K89" s="210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</row>
    <row r="90" spans="1:45" x14ac:dyDescent="0.2">
      <c r="A90" s="208"/>
      <c r="B90" s="209"/>
      <c r="C90" s="210"/>
      <c r="D90" s="210"/>
      <c r="E90" s="210"/>
      <c r="F90" s="210"/>
      <c r="G90" s="210"/>
      <c r="H90" s="211"/>
      <c r="I90" s="210"/>
      <c r="J90" s="210"/>
      <c r="K90" s="210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</row>
    <row r="91" spans="1:45" x14ac:dyDescent="0.2">
      <c r="A91" s="208"/>
      <c r="B91" s="209"/>
      <c r="C91" s="210"/>
      <c r="D91" s="210"/>
      <c r="E91" s="210"/>
      <c r="F91" s="210"/>
      <c r="G91" s="210"/>
      <c r="H91" s="211"/>
      <c r="I91" s="210"/>
      <c r="J91" s="210"/>
      <c r="K91" s="210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</row>
    <row r="92" spans="1:45" x14ac:dyDescent="0.2">
      <c r="A92" s="208"/>
      <c r="B92" s="209"/>
      <c r="C92" s="210"/>
      <c r="D92" s="210"/>
      <c r="E92" s="210"/>
      <c r="F92" s="210"/>
      <c r="G92" s="210"/>
      <c r="H92" s="211"/>
      <c r="I92" s="210"/>
      <c r="J92" s="210"/>
      <c r="K92" s="210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</row>
    <row r="93" spans="1:45" x14ac:dyDescent="0.2">
      <c r="A93" s="208"/>
      <c r="B93" s="209"/>
      <c r="C93" s="210"/>
      <c r="D93" s="210"/>
      <c r="E93" s="210"/>
      <c r="F93" s="210"/>
      <c r="G93" s="210"/>
      <c r="H93" s="211"/>
      <c r="I93" s="210"/>
      <c r="J93" s="210"/>
      <c r="K93" s="210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</row>
    <row r="94" spans="1:45" x14ac:dyDescent="0.2">
      <c r="A94" s="208"/>
      <c r="B94" s="209"/>
      <c r="C94" s="210"/>
      <c r="D94" s="210"/>
      <c r="E94" s="210"/>
      <c r="F94" s="210"/>
      <c r="G94" s="210"/>
      <c r="H94" s="211"/>
      <c r="I94" s="210"/>
      <c r="J94" s="210"/>
      <c r="K94" s="210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</row>
    <row r="95" spans="1:45" x14ac:dyDescent="0.2">
      <c r="A95" s="208"/>
      <c r="B95" s="209"/>
      <c r="C95" s="210"/>
      <c r="D95" s="210"/>
      <c r="E95" s="210"/>
      <c r="F95" s="210"/>
      <c r="G95" s="210"/>
      <c r="H95" s="211"/>
      <c r="I95" s="210"/>
      <c r="J95" s="210"/>
      <c r="K95" s="210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</row>
    <row r="96" spans="1:45" x14ac:dyDescent="0.2">
      <c r="A96" s="208"/>
      <c r="B96" s="209"/>
      <c r="C96" s="210"/>
      <c r="D96" s="210"/>
      <c r="E96" s="210"/>
      <c r="F96" s="210"/>
      <c r="G96" s="210"/>
      <c r="H96" s="211"/>
      <c r="I96" s="210"/>
      <c r="J96" s="210"/>
      <c r="K96" s="210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</row>
    <row r="97" spans="1:45" x14ac:dyDescent="0.2">
      <c r="A97" s="208"/>
      <c r="B97" s="209"/>
      <c r="C97" s="210"/>
      <c r="D97" s="210"/>
      <c r="E97" s="210"/>
      <c r="F97" s="210"/>
      <c r="G97" s="210"/>
      <c r="H97" s="211"/>
      <c r="I97" s="210"/>
      <c r="J97" s="210"/>
      <c r="K97" s="210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</row>
    <row r="98" spans="1:45" x14ac:dyDescent="0.2">
      <c r="A98" s="208"/>
      <c r="B98" s="209"/>
      <c r="C98" s="210"/>
      <c r="D98" s="210"/>
      <c r="E98" s="210"/>
      <c r="F98" s="210"/>
      <c r="G98" s="210"/>
      <c r="H98" s="211"/>
      <c r="I98" s="210"/>
      <c r="J98" s="210"/>
      <c r="K98" s="210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</row>
    <row r="99" spans="1:45" x14ac:dyDescent="0.2">
      <c r="A99" s="208"/>
      <c r="B99" s="209"/>
      <c r="C99" s="210"/>
      <c r="D99" s="210"/>
      <c r="E99" s="210"/>
      <c r="F99" s="210"/>
      <c r="G99" s="210"/>
      <c r="H99" s="211"/>
      <c r="I99" s="210"/>
      <c r="J99" s="210"/>
      <c r="K99" s="210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</row>
    <row r="100" spans="1:45" x14ac:dyDescent="0.2">
      <c r="A100" s="208"/>
      <c r="B100" s="209"/>
      <c r="C100" s="210"/>
      <c r="D100" s="210"/>
      <c r="E100" s="210"/>
      <c r="F100" s="210"/>
      <c r="G100" s="210"/>
      <c r="H100" s="211"/>
      <c r="I100" s="210"/>
      <c r="J100" s="210"/>
      <c r="K100" s="210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</row>
    <row r="101" spans="1:45" x14ac:dyDescent="0.2">
      <c r="A101" s="208"/>
      <c r="B101" s="209"/>
      <c r="C101" s="210"/>
      <c r="D101" s="210"/>
      <c r="E101" s="210"/>
      <c r="F101" s="210"/>
      <c r="G101" s="210"/>
      <c r="H101" s="211"/>
      <c r="I101" s="210"/>
      <c r="J101" s="210"/>
      <c r="K101" s="210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</row>
    <row r="102" spans="1:45" x14ac:dyDescent="0.2">
      <c r="A102" s="208"/>
      <c r="B102" s="209"/>
      <c r="C102" s="210"/>
      <c r="D102" s="210"/>
      <c r="E102" s="210"/>
      <c r="F102" s="210"/>
      <c r="G102" s="210"/>
      <c r="H102" s="211"/>
      <c r="I102" s="210"/>
      <c r="J102" s="210"/>
      <c r="K102" s="210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</row>
    <row r="103" spans="1:45" x14ac:dyDescent="0.2">
      <c r="A103" s="208"/>
      <c r="B103" s="209"/>
      <c r="C103" s="210"/>
      <c r="D103" s="210"/>
      <c r="E103" s="210"/>
      <c r="F103" s="210"/>
      <c r="G103" s="210"/>
      <c r="H103" s="211"/>
      <c r="I103" s="210"/>
      <c r="J103" s="210"/>
      <c r="K103" s="210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</row>
    <row r="104" spans="1:45" x14ac:dyDescent="0.2">
      <c r="A104" s="208"/>
      <c r="B104" s="209"/>
      <c r="C104" s="210"/>
      <c r="D104" s="210"/>
      <c r="E104" s="210"/>
      <c r="F104" s="210"/>
      <c r="G104" s="210"/>
      <c r="H104" s="211"/>
      <c r="I104" s="210"/>
      <c r="J104" s="210"/>
      <c r="K104" s="210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</row>
    <row r="105" spans="1:45" x14ac:dyDescent="0.2">
      <c r="A105" s="208"/>
      <c r="B105" s="209"/>
      <c r="C105" s="210"/>
      <c r="D105" s="210"/>
      <c r="E105" s="210"/>
      <c r="F105" s="210"/>
      <c r="G105" s="210"/>
      <c r="H105" s="211"/>
      <c r="I105" s="210"/>
      <c r="J105" s="210"/>
      <c r="K105" s="210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</row>
    <row r="106" spans="1:45" x14ac:dyDescent="0.2">
      <c r="A106" s="208"/>
      <c r="B106" s="209"/>
      <c r="C106" s="210"/>
      <c r="D106" s="210"/>
      <c r="E106" s="210"/>
      <c r="F106" s="210"/>
      <c r="G106" s="210"/>
      <c r="H106" s="211"/>
      <c r="I106" s="210"/>
      <c r="J106" s="210"/>
      <c r="K106" s="210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</row>
    <row r="107" spans="1:45" x14ac:dyDescent="0.2">
      <c r="A107" s="208"/>
      <c r="B107" s="209"/>
      <c r="C107" s="210"/>
      <c r="D107" s="210"/>
      <c r="E107" s="210"/>
      <c r="F107" s="210"/>
      <c r="G107" s="210"/>
      <c r="H107" s="211"/>
      <c r="I107" s="210"/>
      <c r="J107" s="210"/>
      <c r="K107" s="210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</row>
    <row r="108" spans="1:45" x14ac:dyDescent="0.2">
      <c r="A108" s="208"/>
      <c r="B108" s="209"/>
      <c r="C108" s="210"/>
      <c r="D108" s="210"/>
      <c r="E108" s="210"/>
      <c r="F108" s="210"/>
      <c r="G108" s="210"/>
      <c r="H108" s="211"/>
      <c r="I108" s="210"/>
      <c r="J108" s="210"/>
      <c r="K108" s="210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</row>
    <row r="109" spans="1:45" x14ac:dyDescent="0.2">
      <c r="A109" s="208"/>
      <c r="B109" s="209"/>
      <c r="C109" s="210"/>
      <c r="D109" s="210"/>
      <c r="E109" s="210"/>
      <c r="F109" s="210"/>
      <c r="G109" s="210"/>
      <c r="H109" s="211"/>
      <c r="I109" s="210"/>
      <c r="J109" s="210"/>
      <c r="K109" s="210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</row>
    <row r="110" spans="1:45" x14ac:dyDescent="0.2">
      <c r="A110" s="208"/>
      <c r="B110" s="209"/>
      <c r="C110" s="210"/>
      <c r="D110" s="210"/>
      <c r="E110" s="210"/>
      <c r="F110" s="210"/>
      <c r="G110" s="210"/>
      <c r="H110" s="211"/>
      <c r="I110" s="210"/>
      <c r="J110" s="210"/>
      <c r="K110" s="210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</row>
    <row r="111" spans="1:45" x14ac:dyDescent="0.2">
      <c r="A111" s="208"/>
      <c r="B111" s="209"/>
      <c r="C111" s="210"/>
      <c r="D111" s="210"/>
      <c r="E111" s="210"/>
      <c r="F111" s="210"/>
      <c r="G111" s="210"/>
      <c r="H111" s="211"/>
      <c r="I111" s="210"/>
      <c r="J111" s="210"/>
      <c r="K111" s="210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</row>
    <row r="112" spans="1:45" x14ac:dyDescent="0.2">
      <c r="A112" s="208"/>
      <c r="B112" s="209"/>
      <c r="C112" s="210"/>
      <c r="D112" s="210"/>
      <c r="E112" s="210"/>
      <c r="F112" s="210"/>
      <c r="G112" s="210"/>
      <c r="H112" s="211"/>
      <c r="I112" s="210"/>
      <c r="J112" s="210"/>
      <c r="K112" s="210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</row>
    <row r="113" spans="1:45" x14ac:dyDescent="0.2">
      <c r="A113" s="208"/>
      <c r="B113" s="209"/>
      <c r="C113" s="210"/>
      <c r="D113" s="210"/>
      <c r="E113" s="210"/>
      <c r="F113" s="210"/>
      <c r="G113" s="210"/>
      <c r="H113" s="211"/>
      <c r="I113" s="210"/>
      <c r="J113" s="210"/>
      <c r="K113" s="210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</row>
    <row r="114" spans="1:45" x14ac:dyDescent="0.2">
      <c r="A114" s="208"/>
      <c r="B114" s="209"/>
      <c r="C114" s="210"/>
      <c r="D114" s="210"/>
      <c r="E114" s="210"/>
      <c r="F114" s="210"/>
      <c r="G114" s="210"/>
      <c r="H114" s="211"/>
      <c r="I114" s="210"/>
      <c r="J114" s="210"/>
      <c r="K114" s="210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</row>
    <row r="115" spans="1:45" x14ac:dyDescent="0.2">
      <c r="A115" s="208"/>
      <c r="B115" s="209"/>
      <c r="C115" s="210"/>
      <c r="D115" s="210"/>
      <c r="E115" s="210"/>
      <c r="F115" s="210"/>
      <c r="G115" s="210"/>
      <c r="H115" s="211"/>
      <c r="I115" s="210"/>
      <c r="J115" s="210"/>
      <c r="K115" s="210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</row>
    <row r="116" spans="1:45" x14ac:dyDescent="0.2">
      <c r="A116" s="208"/>
      <c r="B116" s="209"/>
      <c r="C116" s="210"/>
      <c r="D116" s="210"/>
      <c r="E116" s="210"/>
      <c r="F116" s="210"/>
      <c r="G116" s="210"/>
      <c r="H116" s="211"/>
      <c r="I116" s="210"/>
      <c r="J116" s="210"/>
      <c r="K116" s="210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</row>
    <row r="117" spans="1:45" x14ac:dyDescent="0.2">
      <c r="A117" s="208"/>
      <c r="B117" s="209"/>
      <c r="C117" s="210"/>
      <c r="D117" s="210"/>
      <c r="E117" s="210"/>
      <c r="F117" s="210"/>
      <c r="G117" s="210"/>
      <c r="H117" s="211"/>
      <c r="I117" s="210"/>
      <c r="J117" s="210"/>
      <c r="K117" s="210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</row>
    <row r="118" spans="1:45" x14ac:dyDescent="0.2">
      <c r="A118" s="208"/>
      <c r="B118" s="209"/>
      <c r="C118" s="210"/>
      <c r="D118" s="210"/>
      <c r="E118" s="210"/>
      <c r="F118" s="210"/>
      <c r="G118" s="210"/>
      <c r="H118" s="211"/>
      <c r="I118" s="210"/>
      <c r="J118" s="210"/>
      <c r="K118" s="210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</row>
    <row r="119" spans="1:45" x14ac:dyDescent="0.2">
      <c r="A119" s="208"/>
      <c r="B119" s="209"/>
      <c r="C119" s="210"/>
      <c r="D119" s="210"/>
      <c r="E119" s="210"/>
      <c r="F119" s="210"/>
      <c r="G119" s="210"/>
      <c r="H119" s="211"/>
      <c r="I119" s="210"/>
      <c r="J119" s="210"/>
      <c r="K119" s="210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</row>
    <row r="120" spans="1:45" x14ac:dyDescent="0.2">
      <c r="A120" s="208"/>
      <c r="B120" s="209"/>
      <c r="C120" s="210"/>
      <c r="D120" s="210"/>
      <c r="E120" s="210"/>
      <c r="F120" s="210"/>
      <c r="G120" s="210"/>
      <c r="H120" s="211"/>
      <c r="I120" s="210"/>
      <c r="J120" s="210"/>
      <c r="K120" s="210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</row>
    <row r="121" spans="1:45" x14ac:dyDescent="0.2">
      <c r="A121" s="208"/>
      <c r="B121" s="209"/>
      <c r="C121" s="210"/>
      <c r="D121" s="210"/>
      <c r="E121" s="210"/>
      <c r="F121" s="210"/>
      <c r="G121" s="210"/>
      <c r="H121" s="211"/>
      <c r="I121" s="210"/>
      <c r="J121" s="210"/>
      <c r="K121" s="210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</row>
    <row r="122" spans="1:45" x14ac:dyDescent="0.2">
      <c r="A122" s="208"/>
      <c r="B122" s="209"/>
      <c r="C122" s="210"/>
      <c r="D122" s="210"/>
      <c r="E122" s="210"/>
      <c r="F122" s="210"/>
      <c r="G122" s="210"/>
      <c r="H122" s="211"/>
      <c r="I122" s="210"/>
      <c r="J122" s="210"/>
      <c r="K122" s="210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</row>
    <row r="123" spans="1:45" x14ac:dyDescent="0.2">
      <c r="A123" s="208"/>
      <c r="B123" s="209"/>
      <c r="C123" s="210"/>
      <c r="D123" s="210"/>
      <c r="E123" s="210"/>
      <c r="F123" s="210"/>
      <c r="G123" s="210"/>
      <c r="H123" s="211"/>
      <c r="I123" s="210"/>
      <c r="J123" s="210"/>
      <c r="K123" s="210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</row>
    <row r="124" spans="1:45" x14ac:dyDescent="0.2">
      <c r="A124" s="208"/>
      <c r="B124" s="209"/>
      <c r="C124" s="210"/>
      <c r="D124" s="210"/>
      <c r="E124" s="210"/>
      <c r="F124" s="210"/>
      <c r="G124" s="210"/>
      <c r="H124" s="211"/>
      <c r="I124" s="210"/>
      <c r="J124" s="210"/>
      <c r="K124" s="210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</row>
    <row r="125" spans="1:45" x14ac:dyDescent="0.2">
      <c r="A125" s="208"/>
      <c r="B125" s="209"/>
      <c r="C125" s="210"/>
      <c r="D125" s="210"/>
      <c r="E125" s="210"/>
      <c r="F125" s="210"/>
      <c r="G125" s="210"/>
      <c r="H125" s="211"/>
      <c r="I125" s="210"/>
      <c r="J125" s="210"/>
      <c r="K125" s="210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</row>
    <row r="126" spans="1:45" x14ac:dyDescent="0.2">
      <c r="A126" s="208"/>
      <c r="B126" s="209"/>
      <c r="C126" s="210"/>
      <c r="D126" s="210"/>
      <c r="E126" s="210"/>
      <c r="F126" s="210"/>
      <c r="G126" s="210"/>
      <c r="H126" s="211"/>
      <c r="I126" s="210"/>
      <c r="J126" s="210"/>
      <c r="K126" s="210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</row>
    <row r="127" spans="1:45" x14ac:dyDescent="0.2">
      <c r="A127" s="208"/>
      <c r="B127" s="209"/>
      <c r="C127" s="210"/>
      <c r="D127" s="210"/>
      <c r="E127" s="210"/>
      <c r="F127" s="210"/>
      <c r="G127" s="210"/>
      <c r="H127" s="211"/>
      <c r="I127" s="210"/>
      <c r="J127" s="210"/>
      <c r="K127" s="210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</row>
    <row r="128" spans="1:45" x14ac:dyDescent="0.2">
      <c r="A128" s="208"/>
      <c r="B128" s="209"/>
      <c r="C128" s="210"/>
      <c r="D128" s="210"/>
      <c r="E128" s="210"/>
      <c r="F128" s="210"/>
      <c r="G128" s="210"/>
      <c r="H128" s="211"/>
      <c r="I128" s="210"/>
      <c r="J128" s="210"/>
      <c r="K128" s="210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</row>
    <row r="129" spans="1:45" x14ac:dyDescent="0.2">
      <c r="A129" s="208"/>
      <c r="B129" s="209"/>
      <c r="C129" s="210"/>
      <c r="D129" s="210"/>
      <c r="E129" s="210"/>
      <c r="F129" s="210"/>
      <c r="G129" s="210"/>
      <c r="H129" s="211"/>
      <c r="I129" s="210"/>
      <c r="J129" s="210"/>
      <c r="K129" s="210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</row>
    <row r="130" spans="1:45" x14ac:dyDescent="0.2">
      <c r="A130" s="208"/>
      <c r="B130" s="209"/>
      <c r="C130" s="210"/>
      <c r="D130" s="210"/>
      <c r="E130" s="210"/>
      <c r="F130" s="210"/>
      <c r="G130" s="210"/>
      <c r="H130" s="211"/>
      <c r="I130" s="210"/>
      <c r="J130" s="210"/>
      <c r="K130" s="210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</row>
    <row r="131" spans="1:45" x14ac:dyDescent="0.2">
      <c r="A131" s="208"/>
      <c r="B131" s="209"/>
      <c r="C131" s="210"/>
      <c r="D131" s="210"/>
      <c r="E131" s="210"/>
      <c r="F131" s="210"/>
      <c r="G131" s="210"/>
      <c r="H131" s="211"/>
      <c r="I131" s="210"/>
      <c r="J131" s="210"/>
      <c r="K131" s="210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</row>
    <row r="132" spans="1:45" x14ac:dyDescent="0.2">
      <c r="A132" s="208"/>
      <c r="B132" s="209"/>
      <c r="C132" s="210"/>
      <c r="D132" s="210"/>
      <c r="E132" s="210"/>
      <c r="F132" s="210"/>
      <c r="G132" s="210"/>
      <c r="H132" s="211"/>
      <c r="I132" s="210"/>
      <c r="J132" s="210"/>
      <c r="K132" s="210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</row>
    <row r="133" spans="1:45" x14ac:dyDescent="0.2">
      <c r="A133" s="208"/>
      <c r="B133" s="209"/>
      <c r="C133" s="210"/>
      <c r="D133" s="210"/>
      <c r="E133" s="210"/>
      <c r="F133" s="210"/>
      <c r="G133" s="210"/>
      <c r="H133" s="211"/>
      <c r="I133" s="210"/>
      <c r="J133" s="210"/>
      <c r="K133" s="210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</row>
    <row r="134" spans="1:45" x14ac:dyDescent="0.2">
      <c r="A134" s="208"/>
      <c r="B134" s="209"/>
      <c r="C134" s="210"/>
      <c r="D134" s="210"/>
      <c r="E134" s="210"/>
      <c r="F134" s="210"/>
      <c r="G134" s="210"/>
      <c r="H134" s="211"/>
      <c r="I134" s="210"/>
      <c r="J134" s="210"/>
      <c r="K134" s="210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</row>
    <row r="135" spans="1:45" x14ac:dyDescent="0.2">
      <c r="A135" s="208"/>
      <c r="B135" s="209"/>
      <c r="C135" s="210"/>
      <c r="D135" s="210"/>
      <c r="E135" s="210"/>
      <c r="F135" s="210"/>
      <c r="G135" s="210"/>
      <c r="H135" s="211"/>
      <c r="I135" s="210"/>
      <c r="J135" s="210"/>
      <c r="K135" s="210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</row>
    <row r="136" spans="1:45" x14ac:dyDescent="0.2">
      <c r="A136" s="208"/>
      <c r="B136" s="209"/>
      <c r="C136" s="210"/>
      <c r="D136" s="210"/>
      <c r="E136" s="210"/>
      <c r="F136" s="210"/>
      <c r="G136" s="210"/>
      <c r="H136" s="211"/>
      <c r="I136" s="210"/>
      <c r="J136" s="210"/>
      <c r="K136" s="210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</row>
    <row r="137" spans="1:45" x14ac:dyDescent="0.2">
      <c r="A137" s="208"/>
      <c r="B137" s="209"/>
      <c r="C137" s="210"/>
      <c r="D137" s="210"/>
      <c r="E137" s="210"/>
      <c r="F137" s="210"/>
      <c r="G137" s="210"/>
      <c r="H137" s="211"/>
      <c r="I137" s="210"/>
      <c r="J137" s="210"/>
      <c r="K137" s="210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</row>
    <row r="138" spans="1:45" x14ac:dyDescent="0.2">
      <c r="A138" s="208"/>
      <c r="B138" s="209"/>
      <c r="C138" s="210"/>
      <c r="D138" s="210"/>
      <c r="E138" s="210"/>
      <c r="F138" s="210"/>
      <c r="G138" s="210"/>
      <c r="H138" s="211"/>
      <c r="I138" s="210"/>
      <c r="J138" s="210"/>
      <c r="K138" s="210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</row>
    <row r="139" spans="1:45" x14ac:dyDescent="0.2">
      <c r="A139" s="208"/>
      <c r="B139" s="209"/>
      <c r="C139" s="210"/>
      <c r="D139" s="210"/>
      <c r="E139" s="210"/>
      <c r="F139" s="210"/>
      <c r="G139" s="210"/>
      <c r="H139" s="211"/>
      <c r="I139" s="210"/>
      <c r="J139" s="210"/>
      <c r="K139" s="210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</row>
    <row r="140" spans="1:45" x14ac:dyDescent="0.2">
      <c r="A140" s="208"/>
      <c r="B140" s="209"/>
      <c r="C140" s="210"/>
      <c r="D140" s="210"/>
      <c r="E140" s="210"/>
      <c r="F140" s="210"/>
      <c r="G140" s="210"/>
      <c r="H140" s="211"/>
      <c r="I140" s="210"/>
      <c r="J140" s="210"/>
      <c r="K140" s="210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</row>
    <row r="141" spans="1:45" x14ac:dyDescent="0.2">
      <c r="A141" s="208"/>
      <c r="B141" s="209"/>
      <c r="C141" s="210"/>
      <c r="D141" s="210"/>
      <c r="E141" s="210"/>
      <c r="F141" s="210"/>
      <c r="G141" s="210"/>
      <c r="H141" s="211"/>
      <c r="I141" s="210"/>
      <c r="J141" s="210"/>
      <c r="K141" s="210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</row>
    <row r="142" spans="1:45" x14ac:dyDescent="0.2">
      <c r="A142" s="208"/>
      <c r="B142" s="209"/>
      <c r="C142" s="210"/>
      <c r="D142" s="210"/>
      <c r="E142" s="210"/>
      <c r="F142" s="210"/>
      <c r="G142" s="210"/>
      <c r="H142" s="211"/>
      <c r="I142" s="210"/>
      <c r="J142" s="210"/>
      <c r="K142" s="210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</row>
    <row r="143" spans="1:45" x14ac:dyDescent="0.2">
      <c r="A143" s="208"/>
      <c r="B143" s="209"/>
      <c r="C143" s="210"/>
      <c r="D143" s="210"/>
      <c r="E143" s="210"/>
      <c r="F143" s="210"/>
      <c r="G143" s="210"/>
      <c r="H143" s="211"/>
      <c r="I143" s="210"/>
      <c r="J143" s="210"/>
      <c r="K143" s="210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</row>
    <row r="144" spans="1:45" x14ac:dyDescent="0.2">
      <c r="A144" s="208"/>
      <c r="B144" s="209"/>
      <c r="C144" s="210"/>
      <c r="D144" s="210"/>
      <c r="E144" s="210"/>
      <c r="F144" s="210"/>
      <c r="G144" s="210"/>
      <c r="H144" s="211"/>
      <c r="I144" s="210"/>
      <c r="J144" s="210"/>
      <c r="K144" s="210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</row>
    <row r="145" spans="1:45" x14ac:dyDescent="0.2">
      <c r="A145" s="208"/>
      <c r="B145" s="209"/>
      <c r="C145" s="210"/>
      <c r="D145" s="210"/>
      <c r="E145" s="210"/>
      <c r="F145" s="210"/>
      <c r="G145" s="210"/>
      <c r="H145" s="211"/>
      <c r="I145" s="210"/>
      <c r="J145" s="210"/>
      <c r="K145" s="210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</row>
    <row r="146" spans="1:45" x14ac:dyDescent="0.2">
      <c r="A146" s="208"/>
      <c r="B146" s="209"/>
      <c r="C146" s="210"/>
      <c r="D146" s="210"/>
      <c r="E146" s="210"/>
      <c r="F146" s="210"/>
      <c r="G146" s="210"/>
      <c r="H146" s="211"/>
      <c r="I146" s="210"/>
      <c r="J146" s="210"/>
      <c r="K146" s="210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</row>
    <row r="147" spans="1:45" x14ac:dyDescent="0.2">
      <c r="A147" s="208"/>
      <c r="B147" s="209"/>
      <c r="C147" s="210"/>
      <c r="D147" s="210"/>
      <c r="E147" s="210"/>
      <c r="F147" s="210"/>
      <c r="G147" s="210"/>
      <c r="H147" s="211"/>
      <c r="I147" s="210"/>
      <c r="J147" s="210"/>
      <c r="K147" s="210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</row>
    <row r="148" spans="1:45" x14ac:dyDescent="0.2">
      <c r="A148" s="208"/>
      <c r="B148" s="209"/>
      <c r="C148" s="210"/>
      <c r="D148" s="210"/>
      <c r="E148" s="210"/>
      <c r="F148" s="210"/>
      <c r="G148" s="210"/>
      <c r="H148" s="211"/>
      <c r="I148" s="210"/>
      <c r="J148" s="210"/>
      <c r="K148" s="210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</row>
    <row r="149" spans="1:45" x14ac:dyDescent="0.2">
      <c r="A149" s="208"/>
      <c r="B149" s="209"/>
      <c r="C149" s="210"/>
      <c r="D149" s="210"/>
      <c r="E149" s="210"/>
      <c r="F149" s="210"/>
      <c r="G149" s="210"/>
      <c r="H149" s="211"/>
      <c r="I149" s="210"/>
      <c r="J149" s="210"/>
      <c r="K149" s="210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</row>
    <row r="150" spans="1:45" x14ac:dyDescent="0.2">
      <c r="A150" s="208"/>
      <c r="B150" s="209"/>
      <c r="C150" s="210"/>
      <c r="D150" s="210"/>
      <c r="E150" s="210"/>
      <c r="F150" s="210"/>
      <c r="G150" s="210"/>
      <c r="H150" s="211"/>
      <c r="I150" s="210"/>
      <c r="J150" s="210"/>
      <c r="K150" s="210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</row>
    <row r="151" spans="1:45" x14ac:dyDescent="0.2">
      <c r="A151" s="208"/>
      <c r="B151" s="209"/>
      <c r="C151" s="210"/>
      <c r="D151" s="210"/>
      <c r="E151" s="210"/>
      <c r="F151" s="210"/>
      <c r="G151" s="210"/>
      <c r="H151" s="211"/>
      <c r="I151" s="210"/>
      <c r="J151" s="210"/>
      <c r="K151" s="210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</row>
    <row r="152" spans="1:45" x14ac:dyDescent="0.2">
      <c r="A152" s="208"/>
      <c r="B152" s="209"/>
      <c r="C152" s="210"/>
      <c r="D152" s="210"/>
      <c r="E152" s="210"/>
      <c r="F152" s="210"/>
      <c r="G152" s="210"/>
      <c r="H152" s="211"/>
      <c r="I152" s="210"/>
      <c r="J152" s="210"/>
      <c r="K152" s="210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</row>
    <row r="153" spans="1:45" x14ac:dyDescent="0.2">
      <c r="A153" s="208"/>
      <c r="B153" s="209"/>
      <c r="C153" s="210"/>
      <c r="D153" s="210"/>
      <c r="E153" s="210"/>
      <c r="F153" s="210"/>
      <c r="G153" s="210"/>
      <c r="H153" s="211"/>
      <c r="I153" s="210"/>
      <c r="J153" s="210"/>
      <c r="K153" s="210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</row>
    <row r="154" spans="1:45" x14ac:dyDescent="0.2">
      <c r="A154" s="208"/>
      <c r="B154" s="209"/>
      <c r="C154" s="210"/>
      <c r="D154" s="210"/>
      <c r="E154" s="210"/>
      <c r="F154" s="210"/>
      <c r="G154" s="210"/>
      <c r="H154" s="211"/>
      <c r="I154" s="210"/>
      <c r="J154" s="210"/>
      <c r="K154" s="210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</row>
    <row r="155" spans="1:45" x14ac:dyDescent="0.2">
      <c r="A155" s="208"/>
      <c r="B155" s="209"/>
      <c r="C155" s="210"/>
      <c r="D155" s="210"/>
      <c r="E155" s="210"/>
      <c r="F155" s="210"/>
      <c r="G155" s="210"/>
      <c r="H155" s="211"/>
      <c r="I155" s="210"/>
      <c r="J155" s="210"/>
      <c r="K155" s="210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</row>
    <row r="156" spans="1:45" x14ac:dyDescent="0.2">
      <c r="A156" s="208"/>
      <c r="B156" s="209"/>
      <c r="C156" s="210"/>
      <c r="D156" s="210"/>
      <c r="E156" s="210"/>
      <c r="F156" s="210"/>
      <c r="G156" s="210"/>
      <c r="H156" s="211"/>
      <c r="I156" s="210"/>
      <c r="J156" s="210"/>
      <c r="K156" s="210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</row>
    <row r="157" spans="1:45" x14ac:dyDescent="0.2">
      <c r="A157" s="208"/>
      <c r="B157" s="209"/>
      <c r="C157" s="210"/>
      <c r="D157" s="210"/>
      <c r="E157" s="210"/>
      <c r="F157" s="210"/>
      <c r="G157" s="210"/>
      <c r="H157" s="211"/>
      <c r="I157" s="210"/>
      <c r="J157" s="210"/>
      <c r="K157" s="210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</row>
    <row r="158" spans="1:45" x14ac:dyDescent="0.2">
      <c r="A158" s="208"/>
      <c r="B158" s="209"/>
      <c r="C158" s="210"/>
      <c r="D158" s="210"/>
      <c r="E158" s="210"/>
      <c r="F158" s="210"/>
      <c r="G158" s="210"/>
      <c r="H158" s="211"/>
      <c r="I158" s="210"/>
      <c r="J158" s="210"/>
      <c r="K158" s="210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</row>
    <row r="159" spans="1:45" x14ac:dyDescent="0.2">
      <c r="A159" s="208"/>
      <c r="B159" s="209"/>
      <c r="C159" s="210"/>
      <c r="D159" s="210"/>
      <c r="E159" s="210"/>
      <c r="F159" s="210"/>
      <c r="G159" s="210"/>
      <c r="H159" s="211"/>
      <c r="I159" s="210"/>
      <c r="J159" s="210"/>
      <c r="K159" s="210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</row>
    <row r="160" spans="1:45" x14ac:dyDescent="0.2">
      <c r="A160" s="208"/>
      <c r="B160" s="209"/>
      <c r="C160" s="210"/>
      <c r="D160" s="210"/>
      <c r="E160" s="210"/>
      <c r="F160" s="210"/>
      <c r="G160" s="210"/>
      <c r="H160" s="211"/>
      <c r="I160" s="210"/>
      <c r="J160" s="210"/>
      <c r="K160" s="210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</row>
    <row r="161" spans="1:45" x14ac:dyDescent="0.2">
      <c r="A161" s="208"/>
      <c r="B161" s="209"/>
      <c r="C161" s="210"/>
      <c r="D161" s="210"/>
      <c r="E161" s="210"/>
      <c r="F161" s="210"/>
      <c r="G161" s="210"/>
      <c r="H161" s="211"/>
      <c r="I161" s="210"/>
      <c r="J161" s="210"/>
      <c r="K161" s="210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</row>
    <row r="162" spans="1:45" x14ac:dyDescent="0.2">
      <c r="A162" s="208"/>
      <c r="B162" s="209"/>
      <c r="C162" s="210"/>
      <c r="D162" s="210"/>
      <c r="E162" s="210"/>
      <c r="F162" s="210"/>
      <c r="G162" s="210"/>
      <c r="H162" s="211"/>
      <c r="I162" s="210"/>
      <c r="J162" s="210"/>
      <c r="K162" s="210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</row>
    <row r="163" spans="1:45" x14ac:dyDescent="0.2">
      <c r="A163" s="208"/>
      <c r="B163" s="209"/>
      <c r="C163" s="210"/>
      <c r="D163" s="210"/>
      <c r="E163" s="210"/>
      <c r="F163" s="210"/>
      <c r="G163" s="210"/>
      <c r="H163" s="211"/>
      <c r="I163" s="210"/>
      <c r="J163" s="210"/>
      <c r="K163" s="210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</row>
    <row r="164" spans="1:45" x14ac:dyDescent="0.2">
      <c r="A164" s="208"/>
      <c r="B164" s="209"/>
      <c r="C164" s="210"/>
      <c r="D164" s="210"/>
      <c r="E164" s="210"/>
      <c r="F164" s="210"/>
      <c r="G164" s="210"/>
      <c r="H164" s="211"/>
      <c r="I164" s="210"/>
      <c r="J164" s="210"/>
      <c r="K164" s="210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</row>
    <row r="165" spans="1:45" x14ac:dyDescent="0.2">
      <c r="A165" s="208"/>
      <c r="B165" s="209"/>
      <c r="C165" s="210"/>
      <c r="D165" s="210"/>
      <c r="E165" s="210"/>
      <c r="F165" s="210"/>
      <c r="G165" s="210"/>
      <c r="H165" s="211"/>
      <c r="I165" s="210"/>
      <c r="J165" s="210"/>
      <c r="K165" s="210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</row>
    <row r="166" spans="1:45" x14ac:dyDescent="0.2">
      <c r="A166" s="208"/>
      <c r="B166" s="209"/>
      <c r="C166" s="210"/>
      <c r="D166" s="210"/>
      <c r="E166" s="210"/>
      <c r="F166" s="210"/>
      <c r="G166" s="210"/>
      <c r="H166" s="211"/>
      <c r="I166" s="210"/>
      <c r="J166" s="210"/>
      <c r="K166" s="210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</row>
    <row r="167" spans="1:45" x14ac:dyDescent="0.2">
      <c r="A167" s="208"/>
      <c r="B167" s="209"/>
      <c r="C167" s="210"/>
      <c r="D167" s="210"/>
      <c r="E167" s="210"/>
      <c r="F167" s="210"/>
      <c r="G167" s="210"/>
      <c r="H167" s="211"/>
      <c r="I167" s="210"/>
      <c r="J167" s="210"/>
      <c r="K167" s="210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</row>
    <row r="168" spans="1:45" x14ac:dyDescent="0.2">
      <c r="A168" s="208"/>
      <c r="B168" s="209"/>
      <c r="C168" s="210"/>
      <c r="D168" s="210"/>
      <c r="E168" s="210"/>
      <c r="F168" s="210"/>
      <c r="G168" s="210"/>
      <c r="H168" s="211"/>
      <c r="I168" s="210"/>
      <c r="J168" s="210"/>
      <c r="K168" s="210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</row>
    <row r="169" spans="1:45" x14ac:dyDescent="0.2">
      <c r="A169" s="208"/>
      <c r="B169" s="209"/>
      <c r="C169" s="210"/>
      <c r="D169" s="210"/>
      <c r="E169" s="210"/>
      <c r="F169" s="210"/>
      <c r="G169" s="210"/>
      <c r="H169" s="211"/>
      <c r="I169" s="210"/>
      <c r="J169" s="210"/>
      <c r="K169" s="210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</row>
    <row r="170" spans="1:45" x14ac:dyDescent="0.2">
      <c r="A170" s="208"/>
      <c r="B170" s="209"/>
      <c r="C170" s="210"/>
      <c r="D170" s="210"/>
      <c r="E170" s="210"/>
      <c r="F170" s="210"/>
      <c r="G170" s="210"/>
      <c r="H170" s="211"/>
      <c r="I170" s="210"/>
      <c r="J170" s="210"/>
      <c r="K170" s="210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</row>
    <row r="171" spans="1:45" x14ac:dyDescent="0.2">
      <c r="A171" s="208"/>
      <c r="B171" s="209"/>
      <c r="C171" s="210"/>
      <c r="D171" s="210"/>
      <c r="E171" s="210"/>
      <c r="F171" s="210"/>
      <c r="G171" s="210"/>
      <c r="H171" s="211"/>
      <c r="I171" s="210"/>
      <c r="J171" s="210"/>
      <c r="K171" s="210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</row>
    <row r="172" spans="1:45" x14ac:dyDescent="0.2">
      <c r="A172" s="208"/>
      <c r="B172" s="209"/>
      <c r="C172" s="210"/>
      <c r="D172" s="210"/>
      <c r="E172" s="210"/>
      <c r="F172" s="210"/>
      <c r="G172" s="210"/>
      <c r="H172" s="211"/>
      <c r="I172" s="210"/>
      <c r="J172" s="210"/>
      <c r="K172" s="210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</row>
    <row r="173" spans="1:45" x14ac:dyDescent="0.2">
      <c r="A173" s="208"/>
      <c r="B173" s="209"/>
      <c r="C173" s="210"/>
      <c r="D173" s="210"/>
      <c r="E173" s="210"/>
      <c r="F173" s="210"/>
      <c r="G173" s="210"/>
      <c r="H173" s="211"/>
      <c r="I173" s="210"/>
      <c r="J173" s="210"/>
      <c r="K173" s="210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</row>
    <row r="174" spans="1:45" x14ac:dyDescent="0.2">
      <c r="A174" s="208"/>
      <c r="B174" s="209"/>
      <c r="C174" s="210"/>
      <c r="D174" s="210"/>
      <c r="E174" s="210"/>
      <c r="F174" s="210"/>
      <c r="G174" s="210"/>
      <c r="H174" s="211"/>
      <c r="I174" s="210"/>
      <c r="J174" s="210"/>
      <c r="K174" s="210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</row>
    <row r="175" spans="1:45" x14ac:dyDescent="0.2">
      <c r="A175" s="208"/>
      <c r="B175" s="209"/>
      <c r="C175" s="210"/>
      <c r="D175" s="210"/>
      <c r="E175" s="210"/>
      <c r="F175" s="210"/>
      <c r="G175" s="210"/>
      <c r="H175" s="211"/>
      <c r="I175" s="210"/>
      <c r="J175" s="210"/>
      <c r="K175" s="210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</row>
    <row r="176" spans="1:45" x14ac:dyDescent="0.2">
      <c r="A176" s="208"/>
      <c r="B176" s="209"/>
      <c r="C176" s="210"/>
      <c r="D176" s="210"/>
      <c r="E176" s="210"/>
      <c r="F176" s="210"/>
      <c r="G176" s="210"/>
      <c r="H176" s="211"/>
      <c r="I176" s="210"/>
      <c r="J176" s="210"/>
      <c r="K176" s="210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</row>
    <row r="177" spans="1:45" x14ac:dyDescent="0.2">
      <c r="A177" s="208"/>
      <c r="B177" s="209"/>
      <c r="C177" s="210"/>
      <c r="D177" s="210"/>
      <c r="E177" s="210"/>
      <c r="F177" s="210"/>
      <c r="G177" s="210"/>
      <c r="H177" s="211"/>
      <c r="I177" s="210"/>
      <c r="J177" s="210"/>
      <c r="K177" s="210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</row>
    <row r="178" spans="1:45" x14ac:dyDescent="0.2">
      <c r="A178" s="208"/>
      <c r="B178" s="209"/>
      <c r="C178" s="210"/>
      <c r="D178" s="210"/>
      <c r="E178" s="210"/>
      <c r="F178" s="210"/>
      <c r="G178" s="210"/>
      <c r="H178" s="211"/>
      <c r="I178" s="210"/>
      <c r="J178" s="210"/>
      <c r="K178" s="210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</row>
    <row r="179" spans="1:45" x14ac:dyDescent="0.2">
      <c r="A179" s="208"/>
      <c r="B179" s="209"/>
      <c r="C179" s="210"/>
      <c r="D179" s="210"/>
      <c r="E179" s="210"/>
      <c r="F179" s="210"/>
      <c r="G179" s="210"/>
      <c r="H179" s="211"/>
      <c r="I179" s="210"/>
      <c r="J179" s="210"/>
      <c r="K179" s="210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</row>
    <row r="180" spans="1:45" x14ac:dyDescent="0.2">
      <c r="A180" s="208"/>
      <c r="B180" s="209"/>
      <c r="C180" s="210"/>
      <c r="D180" s="210"/>
      <c r="E180" s="210"/>
      <c r="F180" s="210"/>
      <c r="G180" s="210"/>
      <c r="H180" s="211"/>
      <c r="I180" s="210"/>
      <c r="J180" s="210"/>
      <c r="K180" s="210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</row>
    <row r="181" spans="1:45" x14ac:dyDescent="0.2">
      <c r="A181" s="208"/>
      <c r="B181" s="209"/>
      <c r="C181" s="210"/>
      <c r="D181" s="210"/>
      <c r="E181" s="210"/>
      <c r="F181" s="210"/>
      <c r="G181" s="210"/>
      <c r="H181" s="211"/>
      <c r="I181" s="210"/>
      <c r="J181" s="210"/>
      <c r="K181" s="210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</row>
    <row r="182" spans="1:45" x14ac:dyDescent="0.2">
      <c r="A182" s="208"/>
      <c r="B182" s="209"/>
      <c r="C182" s="210"/>
      <c r="D182" s="210"/>
      <c r="E182" s="210"/>
      <c r="F182" s="210"/>
      <c r="G182" s="210"/>
      <c r="H182" s="211"/>
      <c r="I182" s="210"/>
      <c r="J182" s="210"/>
      <c r="K182" s="210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</row>
    <row r="183" spans="1:45" x14ac:dyDescent="0.2">
      <c r="A183" s="208"/>
      <c r="B183" s="209"/>
      <c r="C183" s="210"/>
      <c r="D183" s="210"/>
      <c r="E183" s="210"/>
      <c r="F183" s="210"/>
      <c r="G183" s="210"/>
      <c r="H183" s="211"/>
      <c r="I183" s="210"/>
      <c r="J183" s="210"/>
      <c r="K183" s="210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</row>
    <row r="184" spans="1:45" x14ac:dyDescent="0.2">
      <c r="A184" s="208"/>
      <c r="B184" s="209"/>
      <c r="C184" s="210"/>
      <c r="D184" s="210"/>
      <c r="E184" s="210"/>
      <c r="F184" s="210"/>
      <c r="G184" s="210"/>
      <c r="H184" s="211"/>
      <c r="I184" s="210"/>
      <c r="J184" s="210"/>
      <c r="K184" s="210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</row>
    <row r="185" spans="1:45" x14ac:dyDescent="0.2">
      <c r="A185" s="208"/>
      <c r="B185" s="209"/>
      <c r="C185" s="210"/>
      <c r="D185" s="210"/>
      <c r="E185" s="210"/>
      <c r="F185" s="210"/>
      <c r="G185" s="210"/>
      <c r="H185" s="211"/>
      <c r="I185" s="210"/>
      <c r="J185" s="210"/>
      <c r="K185" s="210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</row>
    <row r="186" spans="1:45" x14ac:dyDescent="0.2">
      <c r="A186" s="208"/>
      <c r="B186" s="209"/>
      <c r="C186" s="210"/>
      <c r="D186" s="210"/>
      <c r="E186" s="210"/>
      <c r="F186" s="210"/>
      <c r="G186" s="210"/>
      <c r="H186" s="211"/>
      <c r="I186" s="210"/>
      <c r="J186" s="210"/>
      <c r="K186" s="210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</row>
    <row r="187" spans="1:45" x14ac:dyDescent="0.2">
      <c r="A187" s="208"/>
      <c r="B187" s="209"/>
      <c r="C187" s="210"/>
      <c r="D187" s="210"/>
      <c r="E187" s="210"/>
      <c r="F187" s="210"/>
      <c r="G187" s="210"/>
      <c r="H187" s="211"/>
      <c r="I187" s="210"/>
      <c r="J187" s="210"/>
      <c r="K187" s="210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</row>
    <row r="188" spans="1:45" x14ac:dyDescent="0.2">
      <c r="A188" s="208"/>
      <c r="B188" s="209"/>
      <c r="C188" s="210"/>
      <c r="D188" s="210"/>
      <c r="E188" s="210"/>
      <c r="F188" s="210"/>
      <c r="G188" s="210"/>
      <c r="H188" s="211"/>
      <c r="I188" s="210"/>
      <c r="J188" s="210"/>
      <c r="K188" s="210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</row>
    <row r="189" spans="1:45" x14ac:dyDescent="0.2">
      <c r="A189" s="208"/>
      <c r="B189" s="209"/>
      <c r="C189" s="210"/>
      <c r="D189" s="210"/>
      <c r="E189" s="210"/>
      <c r="F189" s="210"/>
      <c r="G189" s="210"/>
      <c r="H189" s="211"/>
      <c r="I189" s="210"/>
      <c r="J189" s="210"/>
      <c r="K189" s="210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</row>
    <row r="190" spans="1:45" x14ac:dyDescent="0.2">
      <c r="A190" s="208"/>
      <c r="B190" s="209"/>
      <c r="C190" s="210"/>
      <c r="D190" s="210"/>
      <c r="E190" s="210"/>
      <c r="F190" s="210"/>
      <c r="G190" s="210"/>
      <c r="H190" s="211"/>
      <c r="I190" s="210"/>
      <c r="J190" s="210"/>
      <c r="K190" s="210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</row>
    <row r="191" spans="1:45" x14ac:dyDescent="0.2">
      <c r="A191" s="208"/>
      <c r="B191" s="209"/>
      <c r="C191" s="210"/>
      <c r="D191" s="210"/>
      <c r="E191" s="210"/>
      <c r="F191" s="210"/>
      <c r="G191" s="210"/>
      <c r="H191" s="211"/>
      <c r="I191" s="210"/>
      <c r="J191" s="210"/>
      <c r="K191" s="210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</row>
    <row r="192" spans="1:45" x14ac:dyDescent="0.2">
      <c r="A192" s="208"/>
      <c r="B192" s="209"/>
      <c r="C192" s="210"/>
      <c r="D192" s="210"/>
      <c r="E192" s="210"/>
      <c r="F192" s="210"/>
      <c r="G192" s="210"/>
      <c r="H192" s="211"/>
      <c r="I192" s="210"/>
      <c r="J192" s="210"/>
      <c r="K192" s="210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</row>
    <row r="193" spans="1:45" x14ac:dyDescent="0.2">
      <c r="A193" s="208"/>
      <c r="B193" s="209"/>
      <c r="C193" s="210"/>
      <c r="D193" s="210"/>
      <c r="E193" s="210"/>
      <c r="F193" s="210"/>
      <c r="G193" s="210"/>
      <c r="H193" s="211"/>
      <c r="I193" s="210"/>
      <c r="J193" s="210"/>
      <c r="K193" s="210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</row>
    <row r="194" spans="1:45" x14ac:dyDescent="0.2">
      <c r="A194" s="208"/>
      <c r="B194" s="209"/>
      <c r="C194" s="210"/>
      <c r="D194" s="210"/>
      <c r="E194" s="210"/>
      <c r="F194" s="210"/>
      <c r="G194" s="210"/>
      <c r="H194" s="211"/>
      <c r="I194" s="210"/>
      <c r="J194" s="210"/>
      <c r="K194" s="210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</row>
    <row r="195" spans="1:45" x14ac:dyDescent="0.2">
      <c r="A195" s="208"/>
      <c r="B195" s="209"/>
      <c r="C195" s="210"/>
      <c r="D195" s="210"/>
      <c r="E195" s="210"/>
      <c r="F195" s="210"/>
      <c r="G195" s="210"/>
      <c r="H195" s="211"/>
      <c r="I195" s="210"/>
      <c r="J195" s="210"/>
      <c r="K195" s="210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</row>
    <row r="196" spans="1:45" x14ac:dyDescent="0.2">
      <c r="A196" s="208"/>
      <c r="B196" s="209"/>
      <c r="C196" s="210"/>
      <c r="D196" s="210"/>
      <c r="E196" s="210"/>
      <c r="F196" s="210"/>
      <c r="G196" s="210"/>
      <c r="H196" s="211"/>
      <c r="I196" s="210"/>
      <c r="J196" s="210"/>
      <c r="K196" s="210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</row>
    <row r="197" spans="1:45" x14ac:dyDescent="0.2">
      <c r="A197" s="208"/>
      <c r="B197" s="209"/>
      <c r="C197" s="210"/>
      <c r="D197" s="210"/>
      <c r="E197" s="210"/>
      <c r="F197" s="210"/>
      <c r="G197" s="210"/>
      <c r="H197" s="211"/>
      <c r="I197" s="210"/>
      <c r="J197" s="210"/>
      <c r="K197" s="210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</row>
    <row r="198" spans="1:45" x14ac:dyDescent="0.2">
      <c r="A198" s="208"/>
      <c r="B198" s="209"/>
      <c r="C198" s="210"/>
      <c r="D198" s="210"/>
      <c r="E198" s="210"/>
      <c r="F198" s="210"/>
      <c r="G198" s="210"/>
      <c r="H198" s="211"/>
      <c r="I198" s="210"/>
      <c r="J198" s="210"/>
      <c r="K198" s="210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</row>
    <row r="199" spans="1:45" x14ac:dyDescent="0.2">
      <c r="A199" s="208"/>
      <c r="B199" s="209"/>
      <c r="C199" s="210"/>
      <c r="D199" s="210"/>
      <c r="E199" s="210"/>
      <c r="F199" s="210"/>
      <c r="G199" s="210"/>
      <c r="H199" s="211"/>
      <c r="I199" s="210"/>
      <c r="J199" s="210"/>
      <c r="K199" s="210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</row>
    <row r="200" spans="1:45" x14ac:dyDescent="0.2">
      <c r="A200" s="208"/>
      <c r="B200" s="209"/>
      <c r="C200" s="210"/>
      <c r="D200" s="210"/>
      <c r="E200" s="210"/>
      <c r="F200" s="210"/>
      <c r="G200" s="210"/>
      <c r="H200" s="211"/>
      <c r="I200" s="210"/>
      <c r="J200" s="210"/>
      <c r="K200" s="210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</row>
    <row r="201" spans="1:45" x14ac:dyDescent="0.2">
      <c r="A201" s="208"/>
      <c r="B201" s="209"/>
      <c r="C201" s="210"/>
      <c r="D201" s="210"/>
      <c r="E201" s="210"/>
      <c r="F201" s="210"/>
      <c r="G201" s="210"/>
      <c r="H201" s="211"/>
      <c r="I201" s="210"/>
      <c r="J201" s="210"/>
      <c r="K201" s="210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</row>
    <row r="202" spans="1:45" x14ac:dyDescent="0.2">
      <c r="A202" s="208"/>
      <c r="B202" s="209"/>
      <c r="C202" s="210"/>
      <c r="D202" s="210"/>
      <c r="E202" s="210"/>
      <c r="F202" s="210"/>
      <c r="G202" s="210"/>
      <c r="H202" s="211"/>
      <c r="I202" s="210"/>
      <c r="J202" s="210"/>
      <c r="K202" s="210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</row>
    <row r="203" spans="1:45" x14ac:dyDescent="0.2">
      <c r="A203" s="208"/>
      <c r="B203" s="209"/>
      <c r="C203" s="210"/>
      <c r="D203" s="210"/>
      <c r="E203" s="210"/>
      <c r="F203" s="210"/>
      <c r="G203" s="210"/>
      <c r="H203" s="211"/>
      <c r="I203" s="210"/>
      <c r="J203" s="210"/>
      <c r="K203" s="210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</row>
    <row r="204" spans="1:45" x14ac:dyDescent="0.2">
      <c r="A204" s="208"/>
      <c r="B204" s="209"/>
      <c r="C204" s="210"/>
      <c r="D204" s="210"/>
      <c r="E204" s="210"/>
      <c r="F204" s="210"/>
      <c r="G204" s="210"/>
      <c r="H204" s="211"/>
      <c r="I204" s="210"/>
      <c r="J204" s="210"/>
      <c r="K204" s="210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</row>
    <row r="205" spans="1:45" x14ac:dyDescent="0.2">
      <c r="A205" s="208"/>
      <c r="B205" s="209"/>
      <c r="C205" s="210"/>
      <c r="D205" s="210"/>
      <c r="E205" s="210"/>
      <c r="F205" s="210"/>
      <c r="G205" s="210"/>
      <c r="H205" s="211"/>
      <c r="I205" s="210"/>
      <c r="J205" s="210"/>
      <c r="K205" s="210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</row>
    <row r="206" spans="1:45" x14ac:dyDescent="0.2">
      <c r="A206" s="208"/>
      <c r="B206" s="209"/>
      <c r="C206" s="210"/>
      <c r="D206" s="210"/>
      <c r="E206" s="210"/>
      <c r="F206" s="210"/>
      <c r="G206" s="210"/>
      <c r="H206" s="211"/>
      <c r="I206" s="210"/>
      <c r="J206" s="210"/>
      <c r="K206" s="210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</row>
    <row r="207" spans="1:45" x14ac:dyDescent="0.2">
      <c r="A207" s="208"/>
      <c r="B207" s="209"/>
      <c r="C207" s="210"/>
      <c r="D207" s="210"/>
      <c r="E207" s="210"/>
      <c r="F207" s="210"/>
      <c r="G207" s="210"/>
      <c r="H207" s="211"/>
      <c r="I207" s="210"/>
      <c r="J207" s="210"/>
      <c r="K207" s="210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</row>
    <row r="208" spans="1:45" x14ac:dyDescent="0.2">
      <c r="A208" s="208"/>
      <c r="B208" s="209"/>
      <c r="C208" s="210"/>
      <c r="D208" s="210"/>
      <c r="E208" s="210"/>
      <c r="F208" s="210"/>
      <c r="G208" s="210"/>
      <c r="H208" s="211"/>
      <c r="I208" s="210"/>
      <c r="J208" s="210"/>
      <c r="K208" s="210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</row>
    <row r="209" spans="1:45" x14ac:dyDescent="0.2">
      <c r="A209" s="208"/>
      <c r="B209" s="209"/>
      <c r="C209" s="210"/>
      <c r="D209" s="210"/>
      <c r="E209" s="210"/>
      <c r="F209" s="210"/>
      <c r="G209" s="210"/>
      <c r="H209" s="211"/>
      <c r="I209" s="210"/>
      <c r="J209" s="210"/>
      <c r="K209" s="210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</row>
    <row r="210" spans="1:45" x14ac:dyDescent="0.2">
      <c r="A210" s="208"/>
      <c r="B210" s="209"/>
      <c r="C210" s="210"/>
      <c r="D210" s="210"/>
      <c r="E210" s="210"/>
      <c r="F210" s="210"/>
      <c r="G210" s="210"/>
      <c r="H210" s="211"/>
      <c r="I210" s="210"/>
      <c r="J210" s="210"/>
      <c r="K210" s="210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</row>
    <row r="211" spans="1:45" x14ac:dyDescent="0.2">
      <c r="A211" s="208"/>
      <c r="B211" s="209"/>
      <c r="C211" s="210"/>
      <c r="D211" s="210"/>
      <c r="E211" s="210"/>
      <c r="F211" s="210"/>
      <c r="G211" s="210"/>
      <c r="H211" s="211"/>
      <c r="I211" s="210"/>
      <c r="J211" s="210"/>
      <c r="K211" s="210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</row>
    <row r="212" spans="1:45" x14ac:dyDescent="0.2">
      <c r="A212" s="208"/>
      <c r="B212" s="209"/>
      <c r="C212" s="210"/>
      <c r="D212" s="210"/>
      <c r="E212" s="210"/>
      <c r="F212" s="210"/>
      <c r="G212" s="210"/>
      <c r="H212" s="211"/>
      <c r="I212" s="210"/>
      <c r="J212" s="210"/>
      <c r="K212" s="210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</row>
    <row r="213" spans="1:45" x14ac:dyDescent="0.2">
      <c r="A213" s="208"/>
      <c r="B213" s="209"/>
      <c r="C213" s="210"/>
      <c r="D213" s="210"/>
      <c r="E213" s="210"/>
      <c r="F213" s="210"/>
      <c r="G213" s="210"/>
      <c r="H213" s="211"/>
      <c r="I213" s="210"/>
      <c r="J213" s="210"/>
      <c r="K213" s="210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</row>
    <row r="214" spans="1:45" x14ac:dyDescent="0.2">
      <c r="A214" s="208"/>
      <c r="B214" s="209"/>
      <c r="C214" s="210"/>
      <c r="D214" s="210"/>
      <c r="E214" s="210"/>
      <c r="F214" s="210"/>
      <c r="G214" s="210"/>
      <c r="H214" s="211"/>
      <c r="I214" s="210"/>
      <c r="J214" s="210"/>
      <c r="K214" s="210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</row>
    <row r="215" spans="1:45" x14ac:dyDescent="0.2">
      <c r="A215" s="208"/>
      <c r="B215" s="209"/>
      <c r="C215" s="210"/>
      <c r="D215" s="210"/>
      <c r="E215" s="210"/>
      <c r="F215" s="210"/>
      <c r="G215" s="210"/>
      <c r="H215" s="211"/>
      <c r="I215" s="210"/>
      <c r="J215" s="210"/>
      <c r="K215" s="210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</row>
    <row r="216" spans="1:45" x14ac:dyDescent="0.2">
      <c r="A216" s="208"/>
      <c r="B216" s="209"/>
      <c r="C216" s="210"/>
      <c r="D216" s="210"/>
      <c r="E216" s="210"/>
      <c r="F216" s="210"/>
      <c r="G216" s="210"/>
      <c r="H216" s="211"/>
      <c r="I216" s="210"/>
      <c r="J216" s="210"/>
      <c r="K216" s="210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</row>
    <row r="217" spans="1:45" x14ac:dyDescent="0.2">
      <c r="A217" s="208"/>
      <c r="B217" s="209"/>
      <c r="C217" s="210"/>
      <c r="D217" s="210"/>
      <c r="E217" s="210"/>
      <c r="F217" s="210"/>
      <c r="G217" s="210"/>
      <c r="H217" s="211"/>
      <c r="I217" s="210"/>
      <c r="J217" s="210"/>
      <c r="K217" s="210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</row>
    <row r="218" spans="1:45" x14ac:dyDescent="0.2">
      <c r="A218" s="208"/>
      <c r="B218" s="209"/>
      <c r="C218" s="210"/>
      <c r="D218" s="210"/>
      <c r="E218" s="210"/>
      <c r="F218" s="210"/>
      <c r="G218" s="210"/>
      <c r="H218" s="211"/>
      <c r="I218" s="210"/>
      <c r="J218" s="210"/>
      <c r="K218" s="210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</row>
    <row r="219" spans="1:45" x14ac:dyDescent="0.2">
      <c r="A219" s="208"/>
      <c r="B219" s="209"/>
      <c r="C219" s="210"/>
      <c r="D219" s="210"/>
      <c r="E219" s="210"/>
      <c r="F219" s="210"/>
      <c r="G219" s="210"/>
      <c r="H219" s="211"/>
      <c r="I219" s="210"/>
      <c r="J219" s="210"/>
      <c r="K219" s="210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</row>
    <row r="220" spans="1:45" x14ac:dyDescent="0.2">
      <c r="A220" s="208"/>
      <c r="B220" s="209"/>
      <c r="C220" s="210"/>
      <c r="D220" s="210"/>
      <c r="E220" s="210"/>
      <c r="F220" s="210"/>
      <c r="G220" s="210"/>
      <c r="H220" s="211"/>
      <c r="I220" s="210"/>
      <c r="J220" s="210"/>
      <c r="K220" s="210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</row>
    <row r="221" spans="1:45" x14ac:dyDescent="0.2">
      <c r="A221" s="208"/>
      <c r="B221" s="209"/>
      <c r="C221" s="210"/>
      <c r="D221" s="210"/>
      <c r="E221" s="210"/>
      <c r="F221" s="210"/>
      <c r="G221" s="210"/>
      <c r="H221" s="211"/>
      <c r="I221" s="210"/>
      <c r="J221" s="210"/>
      <c r="K221" s="210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</row>
    <row r="222" spans="1:45" x14ac:dyDescent="0.2">
      <c r="A222" s="208"/>
      <c r="B222" s="209"/>
      <c r="C222" s="210"/>
      <c r="D222" s="210"/>
      <c r="E222" s="210"/>
      <c r="F222" s="210"/>
      <c r="G222" s="210"/>
      <c r="H222" s="211"/>
      <c r="I222" s="210"/>
      <c r="J222" s="210"/>
      <c r="K222" s="210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</row>
    <row r="223" spans="1:45" x14ac:dyDescent="0.2">
      <c r="A223" s="208"/>
      <c r="B223" s="209"/>
      <c r="C223" s="210"/>
      <c r="D223" s="210"/>
      <c r="E223" s="210"/>
      <c r="F223" s="210"/>
      <c r="G223" s="210"/>
      <c r="H223" s="211"/>
      <c r="I223" s="210"/>
      <c r="J223" s="210"/>
      <c r="K223" s="210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</row>
    <row r="224" spans="1:45" x14ac:dyDescent="0.2">
      <c r="A224" s="208"/>
      <c r="B224" s="209"/>
      <c r="C224" s="210"/>
      <c r="D224" s="210"/>
      <c r="E224" s="210"/>
      <c r="F224" s="210"/>
      <c r="G224" s="210"/>
      <c r="H224" s="211"/>
      <c r="I224" s="210"/>
      <c r="J224" s="210"/>
      <c r="K224" s="210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</row>
    <row r="225" spans="1:45" x14ac:dyDescent="0.2">
      <c r="A225" s="208"/>
      <c r="B225" s="209"/>
      <c r="C225" s="210"/>
      <c r="D225" s="210"/>
      <c r="E225" s="210"/>
      <c r="F225" s="210"/>
      <c r="G225" s="210"/>
      <c r="H225" s="211"/>
      <c r="I225" s="210"/>
      <c r="J225" s="210"/>
      <c r="K225" s="210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</row>
    <row r="226" spans="1:45" x14ac:dyDescent="0.2">
      <c r="A226" s="208"/>
      <c r="B226" s="209"/>
      <c r="C226" s="210"/>
      <c r="D226" s="210"/>
      <c r="E226" s="210"/>
      <c r="F226" s="210"/>
      <c r="G226" s="210"/>
      <c r="H226" s="211"/>
      <c r="I226" s="210"/>
      <c r="J226" s="210"/>
      <c r="K226" s="210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</row>
    <row r="227" spans="1:45" x14ac:dyDescent="0.2">
      <c r="A227" s="208"/>
      <c r="B227" s="209"/>
      <c r="C227" s="210"/>
      <c r="D227" s="210"/>
      <c r="E227" s="210"/>
      <c r="F227" s="210"/>
      <c r="G227" s="210"/>
      <c r="H227" s="211"/>
      <c r="I227" s="210"/>
      <c r="J227" s="210"/>
      <c r="K227" s="210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</row>
    <row r="228" spans="1:45" x14ac:dyDescent="0.2">
      <c r="A228" s="208"/>
      <c r="B228" s="209"/>
      <c r="C228" s="210"/>
      <c r="D228" s="210"/>
      <c r="E228" s="210"/>
      <c r="F228" s="210"/>
      <c r="G228" s="210"/>
      <c r="H228" s="211"/>
      <c r="I228" s="210"/>
      <c r="J228" s="210"/>
      <c r="K228" s="210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</row>
    <row r="229" spans="1:45" x14ac:dyDescent="0.2">
      <c r="A229" s="208"/>
      <c r="B229" s="209"/>
      <c r="C229" s="210"/>
      <c r="D229" s="210"/>
      <c r="E229" s="210"/>
      <c r="F229" s="210"/>
      <c r="G229" s="210"/>
      <c r="H229" s="211"/>
      <c r="I229" s="210"/>
      <c r="J229" s="210"/>
      <c r="K229" s="210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</row>
    <row r="230" spans="1:45" x14ac:dyDescent="0.2">
      <c r="A230" s="208"/>
      <c r="B230" s="209"/>
      <c r="C230" s="210"/>
      <c r="D230" s="210"/>
      <c r="E230" s="210"/>
      <c r="F230" s="210"/>
      <c r="G230" s="210"/>
      <c r="H230" s="211"/>
      <c r="I230" s="210"/>
      <c r="J230" s="210"/>
      <c r="K230" s="210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</row>
    <row r="231" spans="1:45" x14ac:dyDescent="0.2">
      <c r="A231" s="208"/>
      <c r="B231" s="209"/>
      <c r="C231" s="210"/>
      <c r="D231" s="210"/>
      <c r="E231" s="210"/>
      <c r="F231" s="210"/>
      <c r="G231" s="210"/>
      <c r="H231" s="211"/>
      <c r="I231" s="210"/>
      <c r="J231" s="210"/>
      <c r="K231" s="210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</row>
    <row r="232" spans="1:45" x14ac:dyDescent="0.2">
      <c r="A232" s="208"/>
      <c r="B232" s="209"/>
      <c r="C232" s="210"/>
      <c r="D232" s="210"/>
      <c r="E232" s="210"/>
      <c r="F232" s="210"/>
      <c r="G232" s="210"/>
      <c r="H232" s="211"/>
      <c r="I232" s="210"/>
      <c r="J232" s="210"/>
      <c r="K232" s="210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</row>
    <row r="233" spans="1:45" x14ac:dyDescent="0.2">
      <c r="A233" s="208"/>
      <c r="B233" s="209"/>
      <c r="C233" s="210"/>
      <c r="D233" s="210"/>
      <c r="E233" s="210"/>
      <c r="F233" s="210"/>
      <c r="G233" s="210"/>
      <c r="H233" s="211"/>
      <c r="I233" s="210"/>
      <c r="J233" s="210"/>
      <c r="K233" s="210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</row>
    <row r="234" spans="1:45" x14ac:dyDescent="0.2">
      <c r="A234" s="208"/>
      <c r="B234" s="209"/>
      <c r="C234" s="210"/>
      <c r="D234" s="210"/>
      <c r="E234" s="210"/>
      <c r="F234" s="210"/>
      <c r="G234" s="210"/>
      <c r="H234" s="211"/>
      <c r="I234" s="210"/>
      <c r="J234" s="210"/>
      <c r="K234" s="210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</row>
    <row r="235" spans="1:45" x14ac:dyDescent="0.2">
      <c r="A235" s="208"/>
      <c r="B235" s="209"/>
      <c r="C235" s="210"/>
      <c r="D235" s="210"/>
      <c r="E235" s="210"/>
      <c r="F235" s="210"/>
      <c r="G235" s="210"/>
      <c r="H235" s="211"/>
      <c r="I235" s="210"/>
      <c r="J235" s="210"/>
      <c r="K235" s="210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</row>
    <row r="236" spans="1:45" x14ac:dyDescent="0.2">
      <c r="A236" s="208"/>
      <c r="B236" s="209"/>
      <c r="C236" s="210"/>
      <c r="D236" s="210"/>
      <c r="E236" s="210"/>
      <c r="F236" s="210"/>
      <c r="G236" s="210"/>
      <c r="H236" s="211"/>
      <c r="I236" s="210"/>
      <c r="J236" s="210"/>
      <c r="K236" s="210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</row>
    <row r="237" spans="1:45" x14ac:dyDescent="0.2">
      <c r="A237" s="208"/>
      <c r="B237" s="209"/>
      <c r="C237" s="210"/>
      <c r="D237" s="210"/>
      <c r="E237" s="210"/>
      <c r="F237" s="210"/>
      <c r="G237" s="210"/>
      <c r="H237" s="211"/>
      <c r="I237" s="210"/>
      <c r="J237" s="210"/>
      <c r="K237" s="210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</row>
    <row r="238" spans="1:45" x14ac:dyDescent="0.2">
      <c r="A238" s="208"/>
      <c r="B238" s="209"/>
      <c r="C238" s="210"/>
      <c r="D238" s="210"/>
      <c r="E238" s="210"/>
      <c r="F238" s="210"/>
      <c r="G238" s="210"/>
      <c r="H238" s="211"/>
      <c r="I238" s="210"/>
      <c r="J238" s="210"/>
      <c r="K238" s="210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</row>
    <row r="239" spans="1:45" x14ac:dyDescent="0.2">
      <c r="A239" s="208"/>
      <c r="B239" s="209"/>
      <c r="C239" s="210"/>
      <c r="D239" s="210"/>
      <c r="E239" s="210"/>
      <c r="F239" s="210"/>
      <c r="G239" s="210"/>
      <c r="H239" s="211"/>
      <c r="I239" s="210"/>
      <c r="J239" s="210"/>
      <c r="K239" s="210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</row>
    <row r="240" spans="1:45" x14ac:dyDescent="0.2">
      <c r="A240" s="208"/>
      <c r="B240" s="209"/>
      <c r="C240" s="210"/>
      <c r="D240" s="210"/>
      <c r="E240" s="210"/>
      <c r="F240" s="210"/>
      <c r="G240" s="210"/>
      <c r="H240" s="211"/>
      <c r="I240" s="210"/>
      <c r="J240" s="210"/>
      <c r="K240" s="210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</row>
    <row r="241" spans="1:45" x14ac:dyDescent="0.2">
      <c r="A241" s="208"/>
      <c r="B241" s="209"/>
      <c r="C241" s="210"/>
      <c r="D241" s="210"/>
      <c r="E241" s="210"/>
      <c r="F241" s="210"/>
      <c r="G241" s="210"/>
      <c r="H241" s="211"/>
      <c r="I241" s="210"/>
      <c r="J241" s="210"/>
      <c r="K241" s="210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</row>
    <row r="242" spans="1:45" x14ac:dyDescent="0.2">
      <c r="A242" s="208"/>
      <c r="B242" s="209"/>
      <c r="C242" s="210"/>
      <c r="D242" s="210"/>
      <c r="E242" s="210"/>
      <c r="F242" s="210"/>
      <c r="G242" s="210"/>
      <c r="H242" s="211"/>
      <c r="I242" s="210"/>
      <c r="J242" s="210"/>
      <c r="K242" s="210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</row>
    <row r="243" spans="1:45" x14ac:dyDescent="0.2">
      <c r="A243" s="208"/>
      <c r="B243" s="209"/>
      <c r="C243" s="210"/>
      <c r="D243" s="210"/>
      <c r="E243" s="210"/>
      <c r="F243" s="210"/>
      <c r="G243" s="210"/>
      <c r="H243" s="211"/>
      <c r="I243" s="210"/>
      <c r="J243" s="210"/>
      <c r="K243" s="210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</row>
    <row r="244" spans="1:45" x14ac:dyDescent="0.2">
      <c r="A244" s="208"/>
      <c r="B244" s="209"/>
      <c r="C244" s="210"/>
      <c r="D244" s="210"/>
      <c r="E244" s="210"/>
      <c r="F244" s="210"/>
      <c r="G244" s="210"/>
      <c r="H244" s="211"/>
      <c r="I244" s="210"/>
      <c r="J244" s="210"/>
      <c r="K244" s="210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</row>
    <row r="245" spans="1:45" x14ac:dyDescent="0.2">
      <c r="A245" s="208"/>
      <c r="B245" s="209"/>
      <c r="C245" s="210"/>
      <c r="D245" s="210"/>
      <c r="E245" s="210"/>
      <c r="F245" s="210"/>
      <c r="G245" s="210"/>
      <c r="H245" s="211"/>
      <c r="I245" s="210"/>
      <c r="J245" s="210"/>
      <c r="K245" s="210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</row>
    <row r="246" spans="1:45" x14ac:dyDescent="0.2">
      <c r="A246" s="208"/>
      <c r="B246" s="209"/>
      <c r="C246" s="210"/>
      <c r="D246" s="210"/>
      <c r="E246" s="210"/>
      <c r="F246" s="210"/>
      <c r="G246" s="210"/>
      <c r="H246" s="211"/>
      <c r="I246" s="210"/>
      <c r="J246" s="210"/>
      <c r="K246" s="210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</row>
    <row r="247" spans="1:45" x14ac:dyDescent="0.2">
      <c r="A247" s="208"/>
      <c r="B247" s="209"/>
      <c r="C247" s="210"/>
      <c r="D247" s="210"/>
      <c r="E247" s="210"/>
      <c r="F247" s="210"/>
      <c r="G247" s="210"/>
      <c r="H247" s="211"/>
      <c r="I247" s="210"/>
      <c r="J247" s="210"/>
      <c r="K247" s="210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</row>
    <row r="248" spans="1:45" x14ac:dyDescent="0.2">
      <c r="A248" s="208"/>
      <c r="B248" s="209"/>
      <c r="C248" s="210"/>
      <c r="D248" s="210"/>
      <c r="E248" s="210"/>
      <c r="F248" s="210"/>
      <c r="G248" s="210"/>
      <c r="H248" s="211"/>
      <c r="I248" s="210"/>
      <c r="J248" s="210"/>
      <c r="K248" s="210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</row>
    <row r="249" spans="1:45" x14ac:dyDescent="0.2">
      <c r="A249" s="208"/>
      <c r="B249" s="209"/>
      <c r="C249" s="210"/>
      <c r="D249" s="210"/>
      <c r="E249" s="210"/>
      <c r="F249" s="210"/>
      <c r="G249" s="210"/>
      <c r="H249" s="211"/>
      <c r="I249" s="210"/>
      <c r="J249" s="210"/>
      <c r="K249" s="210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</row>
    <row r="250" spans="1:45" x14ac:dyDescent="0.2">
      <c r="A250" s="208"/>
      <c r="B250" s="209"/>
      <c r="C250" s="210"/>
      <c r="D250" s="210"/>
      <c r="E250" s="210"/>
      <c r="F250" s="210"/>
      <c r="G250" s="210"/>
      <c r="H250" s="211"/>
      <c r="I250" s="210"/>
      <c r="J250" s="210"/>
      <c r="K250" s="210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</row>
    <row r="251" spans="1:45" x14ac:dyDescent="0.2">
      <c r="A251" s="208"/>
      <c r="B251" s="209"/>
      <c r="C251" s="210"/>
      <c r="D251" s="210"/>
      <c r="E251" s="210"/>
      <c r="F251" s="210"/>
      <c r="G251" s="210"/>
      <c r="H251" s="211"/>
      <c r="I251" s="210"/>
      <c r="J251" s="210"/>
      <c r="K251" s="210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</row>
    <row r="252" spans="1:45" x14ac:dyDescent="0.2">
      <c r="A252" s="208"/>
      <c r="B252" s="209"/>
      <c r="C252" s="210"/>
      <c r="D252" s="210"/>
      <c r="E252" s="210"/>
      <c r="F252" s="210"/>
      <c r="G252" s="210"/>
      <c r="H252" s="211"/>
      <c r="I252" s="210"/>
      <c r="J252" s="210"/>
      <c r="K252" s="210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</row>
    <row r="253" spans="1:45" x14ac:dyDescent="0.2">
      <c r="A253" s="208"/>
      <c r="B253" s="209"/>
      <c r="C253" s="210"/>
      <c r="D253" s="210"/>
      <c r="E253" s="210"/>
      <c r="F253" s="210"/>
      <c r="G253" s="210"/>
      <c r="H253" s="211"/>
      <c r="I253" s="210"/>
      <c r="J253" s="210"/>
      <c r="K253" s="210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</row>
    <row r="254" spans="1:45" x14ac:dyDescent="0.2">
      <c r="A254" s="208"/>
      <c r="B254" s="209"/>
      <c r="C254" s="210"/>
      <c r="D254" s="210"/>
      <c r="E254" s="210"/>
      <c r="F254" s="210"/>
      <c r="G254" s="210"/>
      <c r="H254" s="211"/>
      <c r="I254" s="210"/>
      <c r="J254" s="210"/>
      <c r="K254" s="210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</row>
    <row r="255" spans="1:45" x14ac:dyDescent="0.2">
      <c r="A255" s="208"/>
      <c r="B255" s="209"/>
      <c r="C255" s="210"/>
      <c r="D255" s="210"/>
      <c r="E255" s="210"/>
      <c r="F255" s="210"/>
      <c r="G255" s="210"/>
      <c r="H255" s="211"/>
      <c r="I255" s="210"/>
      <c r="J255" s="210"/>
      <c r="K255" s="210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</row>
    <row r="256" spans="1:45" x14ac:dyDescent="0.2">
      <c r="A256" s="208"/>
      <c r="B256" s="209"/>
      <c r="C256" s="210"/>
      <c r="D256" s="210"/>
      <c r="E256" s="210"/>
      <c r="F256" s="210"/>
      <c r="G256" s="210"/>
      <c r="H256" s="211"/>
      <c r="I256" s="210"/>
      <c r="J256" s="210"/>
      <c r="K256" s="210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</row>
    <row r="257" spans="1:45" x14ac:dyDescent="0.2">
      <c r="A257" s="208"/>
      <c r="B257" s="209"/>
      <c r="C257" s="210"/>
      <c r="D257" s="210"/>
      <c r="E257" s="210"/>
      <c r="F257" s="210"/>
      <c r="G257" s="210"/>
      <c r="H257" s="211"/>
      <c r="I257" s="210"/>
      <c r="J257" s="210"/>
      <c r="K257" s="210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</row>
    <row r="258" spans="1:45" x14ac:dyDescent="0.2">
      <c r="A258" s="208"/>
      <c r="B258" s="209"/>
      <c r="C258" s="210"/>
      <c r="D258" s="210"/>
      <c r="E258" s="210"/>
      <c r="F258" s="210"/>
      <c r="G258" s="210"/>
      <c r="H258" s="211"/>
      <c r="I258" s="210"/>
      <c r="J258" s="210"/>
      <c r="K258" s="210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</row>
    <row r="259" spans="1:45" x14ac:dyDescent="0.2">
      <c r="A259" s="208"/>
      <c r="B259" s="209"/>
      <c r="C259" s="210"/>
      <c r="D259" s="210"/>
      <c r="E259" s="210"/>
      <c r="F259" s="210"/>
      <c r="G259" s="210"/>
      <c r="H259" s="211"/>
      <c r="I259" s="210"/>
      <c r="J259" s="210"/>
      <c r="K259" s="210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</row>
    <row r="260" spans="1:45" x14ac:dyDescent="0.2">
      <c r="A260" s="208"/>
      <c r="B260" s="209"/>
      <c r="C260" s="210"/>
      <c r="D260" s="210"/>
      <c r="E260" s="210"/>
      <c r="F260" s="210"/>
      <c r="G260" s="210"/>
      <c r="H260" s="211"/>
      <c r="I260" s="210"/>
      <c r="J260" s="210"/>
      <c r="K260" s="210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</row>
    <row r="261" spans="1:45" x14ac:dyDescent="0.2">
      <c r="A261" s="208"/>
      <c r="B261" s="209"/>
      <c r="C261" s="210"/>
      <c r="D261" s="210"/>
      <c r="E261" s="210"/>
      <c r="F261" s="210"/>
      <c r="G261" s="210"/>
      <c r="H261" s="211"/>
      <c r="I261" s="210"/>
      <c r="J261" s="210"/>
      <c r="K261" s="210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</row>
    <row r="262" spans="1:45" x14ac:dyDescent="0.2">
      <c r="A262" s="208"/>
      <c r="B262" s="209"/>
      <c r="C262" s="210"/>
      <c r="D262" s="210"/>
      <c r="E262" s="210"/>
      <c r="F262" s="210"/>
      <c r="G262" s="210"/>
      <c r="H262" s="211"/>
      <c r="I262" s="210"/>
      <c r="J262" s="210"/>
      <c r="K262" s="210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</row>
    <row r="263" spans="1:45" x14ac:dyDescent="0.2">
      <c r="A263" s="208"/>
      <c r="B263" s="209"/>
      <c r="C263" s="210"/>
      <c r="D263" s="210"/>
      <c r="E263" s="210"/>
      <c r="F263" s="210"/>
      <c r="G263" s="210"/>
      <c r="H263" s="211"/>
      <c r="I263" s="210"/>
      <c r="J263" s="210"/>
      <c r="K263" s="210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</row>
    <row r="264" spans="1:45" x14ac:dyDescent="0.2">
      <c r="A264" s="208"/>
      <c r="B264" s="209"/>
      <c r="C264" s="210"/>
      <c r="D264" s="210"/>
      <c r="E264" s="210"/>
      <c r="F264" s="210"/>
      <c r="G264" s="210"/>
      <c r="H264" s="211"/>
      <c r="I264" s="210"/>
      <c r="J264" s="210"/>
      <c r="K264" s="210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</row>
    <row r="265" spans="1:45" x14ac:dyDescent="0.2">
      <c r="A265" s="208"/>
      <c r="B265" s="209"/>
      <c r="C265" s="210"/>
      <c r="D265" s="210"/>
      <c r="E265" s="210"/>
      <c r="F265" s="210"/>
      <c r="G265" s="210"/>
      <c r="H265" s="211"/>
      <c r="I265" s="210"/>
      <c r="J265" s="210"/>
      <c r="K265" s="210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</row>
  </sheetData>
  <sortState xmlns:xlrd2="http://schemas.microsoft.com/office/spreadsheetml/2017/richdata2" ref="B3:M20">
    <sortCondition descending="1" ref="K3"/>
    <sortCondition descending="1" ref="J3"/>
    <sortCondition descending="1" ref="G3"/>
  </sortState>
  <mergeCells count="2">
    <mergeCell ref="A1:K1"/>
    <mergeCell ref="G2:I2"/>
  </mergeCells>
  <conditionalFormatting sqref="L3:L16">
    <cfRule type="expression" dxfId="19" priority="1" stopIfTrue="1">
      <formula>$L3="aktivní"</formula>
    </cfRule>
    <cfRule type="expression" dxfId="18" priority="2" stopIfTrue="1">
      <formula>$L3="pasivní"</formula>
    </cfRule>
  </conditionalFormatting>
  <conditionalFormatting sqref="M3:M16">
    <cfRule type="expression" dxfId="17" priority="3" stopIfTrue="1">
      <formula>$M3="vynikající"</formula>
    </cfRule>
    <cfRule type="expression" dxfId="16" priority="4" stopIfTrue="1">
      <formula>$M3="dobré"</formula>
    </cfRule>
    <cfRule type="expression" dxfId="15" priority="5" stopIfTrue="1">
      <formula>$M3="neúspěšné"</formula>
    </cfRule>
  </conditionalFormatting>
  <printOptions horizontalCentered="1"/>
  <pageMargins left="0.7" right="0.7" top="0.75" bottom="0.75" header="0.3" footer="0.3"/>
  <pageSetup paperSize="9" scale="120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locked="0" defaultSize="0" print="0" autoFill="0" autoPict="0" macro="[0]!PořadíP">
                <anchor moveWithCells="1" sizeWithCells="1">
                  <from>
                    <xdr:col>0</xdr:col>
                    <xdr:colOff>0</xdr:colOff>
                    <xdr:row>16</xdr:row>
                    <xdr:rowOff>57150</xdr:rowOff>
                  </from>
                  <to>
                    <xdr:col>13</xdr:col>
                    <xdr:colOff>9525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Podzim - pořadí</vt:lpstr>
      <vt:lpstr>Jaro</vt:lpstr>
      <vt:lpstr>Jaro - pořadí</vt:lpstr>
      <vt:lpstr>Pořadí 3</vt:lpstr>
      <vt:lpstr>SKUPINA 3</vt:lpstr>
      <vt:lpstr>SKUPINA 4</vt:lpstr>
      <vt:lpstr>Pořadí 4</vt:lpstr>
      <vt:lpstr>SKUPINA 5</vt:lpstr>
      <vt:lpstr>Pořadí 5</vt:lpstr>
      <vt:lpstr>Pořadí 6</vt:lpstr>
      <vt:lpstr>SKUPINA 6</vt:lpstr>
    </vt:vector>
  </TitlesOfParts>
  <Company>Spartak MAS Sezimovo Ústí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creator>František Anděl</dc:creator>
  <cp:lastModifiedBy>CUP</cp:lastModifiedBy>
  <cp:lastPrinted>2020-06-21T14:15:53Z</cp:lastPrinted>
  <dcterms:created xsi:type="dcterms:W3CDTF">2001-09-08T16:45:34Z</dcterms:created>
  <dcterms:modified xsi:type="dcterms:W3CDTF">2020-06-21T15:28:47Z</dcterms:modified>
</cp:coreProperties>
</file>